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105" windowWidth="14805" windowHeight="8010" tabRatio="736"/>
  </bookViews>
  <sheets>
    <sheet name="Ekamut" sheetId="10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CI107" i="10" l="1"/>
  <c r="EB107" i="10" l="1"/>
  <c r="EA107" i="10"/>
  <c r="DZ107" i="10"/>
  <c r="DY107" i="10"/>
  <c r="DX107" i="10"/>
  <c r="DW107" i="10"/>
  <c r="DV107" i="10"/>
  <c r="DU107" i="10"/>
  <c r="DT107" i="10"/>
  <c r="DS107" i="10"/>
  <c r="DR107" i="10"/>
  <c r="DQ107" i="10"/>
  <c r="DP107" i="10"/>
  <c r="DO107" i="10"/>
  <c r="DN107" i="10"/>
  <c r="DM107" i="10"/>
  <c r="DL107" i="10"/>
  <c r="DK107" i="10"/>
  <c r="DJ107" i="10"/>
  <c r="DF107" i="10"/>
  <c r="DE107" i="10"/>
  <c r="DD107" i="10"/>
  <c r="DC107" i="10"/>
  <c r="DB107" i="10"/>
  <c r="DA107" i="10"/>
  <c r="CZ107" i="10"/>
  <c r="CY107" i="10"/>
  <c r="CX107" i="10"/>
  <c r="CW107" i="10"/>
  <c r="CV107" i="10"/>
  <c r="CU107" i="10"/>
  <c r="CT107" i="10"/>
  <c r="CS107" i="10"/>
  <c r="CR107" i="10"/>
  <c r="CQ107" i="10"/>
  <c r="CP107" i="10"/>
  <c r="CO107" i="10"/>
  <c r="CN107" i="10"/>
  <c r="CM107" i="10"/>
  <c r="CL107" i="10"/>
  <c r="CK107" i="10"/>
  <c r="CJ107" i="10"/>
  <c r="CH107" i="10"/>
  <c r="CG107" i="10"/>
  <c r="CF107" i="10"/>
  <c r="CE107" i="10"/>
  <c r="CD107" i="10"/>
  <c r="CC107" i="10"/>
  <c r="CB107" i="10"/>
  <c r="CA107" i="10"/>
  <c r="BZ107" i="10"/>
  <c r="BY107" i="10"/>
  <c r="BX107" i="10"/>
  <c r="BW107" i="10"/>
  <c r="BV107" i="10"/>
  <c r="BU107" i="10"/>
  <c r="BT107" i="10"/>
  <c r="BS107" i="10"/>
  <c r="BM107" i="10"/>
  <c r="BL107" i="10"/>
  <c r="BK107" i="10"/>
  <c r="BJ107" i="10"/>
  <c r="BI107" i="10"/>
  <c r="BH107" i="10"/>
  <c r="BG107" i="10"/>
  <c r="BF107" i="10"/>
  <c r="BE107" i="10"/>
  <c r="BD107" i="10"/>
  <c r="BC107" i="10"/>
  <c r="BB107" i="10"/>
  <c r="BA107" i="10"/>
  <c r="AZ107" i="10"/>
  <c r="AY107" i="10"/>
  <c r="AX107" i="10"/>
  <c r="AW107" i="10"/>
  <c r="AV107" i="10"/>
  <c r="AU107" i="10"/>
  <c r="AT107" i="10"/>
  <c r="AS107" i="10"/>
  <c r="AP107" i="10"/>
  <c r="AO107" i="10"/>
  <c r="AN107" i="10"/>
  <c r="AR107" i="10" s="1"/>
  <c r="AK107" i="10"/>
  <c r="AJ107" i="10"/>
  <c r="AI107" i="10"/>
  <c r="AM107" i="10" s="1"/>
  <c r="AF107" i="10"/>
  <c r="AE107" i="10"/>
  <c r="AD107" i="10"/>
  <c r="AH107" i="10" s="1"/>
  <c r="AA107" i="10"/>
  <c r="Z107" i="10"/>
  <c r="Y107" i="10"/>
  <c r="AC107" i="10" s="1"/>
  <c r="V107" i="10"/>
  <c r="U107" i="10"/>
  <c r="W107" i="10" s="1"/>
  <c r="T107" i="10"/>
  <c r="X107" i="10" s="1"/>
  <c r="D107" i="10"/>
  <c r="C107" i="10"/>
  <c r="EE106" i="10"/>
  <c r="G106" i="10" s="1"/>
  <c r="ED106" i="10"/>
  <c r="EC106" i="10"/>
  <c r="DI106" i="10"/>
  <c r="DH106" i="10"/>
  <c r="DG106" i="10"/>
  <c r="BP106" i="10"/>
  <c r="BO106" i="10"/>
  <c r="BN106" i="10"/>
  <c r="BR106" i="10" s="1"/>
  <c r="AM106" i="10"/>
  <c r="AL106" i="10"/>
  <c r="AH106" i="10"/>
  <c r="AG106" i="10"/>
  <c r="AC106" i="10"/>
  <c r="AB106" i="10"/>
  <c r="X106" i="10"/>
  <c r="W106" i="10"/>
  <c r="Q106" i="10"/>
  <c r="P106" i="10"/>
  <c r="O106" i="10"/>
  <c r="L106" i="10"/>
  <c r="K106" i="10"/>
  <c r="J106" i="10"/>
  <c r="N106" i="10" s="1"/>
  <c r="EE105" i="10"/>
  <c r="G105" i="10" s="1"/>
  <c r="ED105" i="10"/>
  <c r="EC105" i="10"/>
  <c r="DI105" i="10"/>
  <c r="DH105" i="10"/>
  <c r="DG105" i="10"/>
  <c r="BP105" i="10"/>
  <c r="BO105" i="10"/>
  <c r="BQ105" i="10" s="1"/>
  <c r="BN105" i="10"/>
  <c r="BR105" i="10" s="1"/>
  <c r="AM105" i="10"/>
  <c r="AL105" i="10"/>
  <c r="AH105" i="10"/>
  <c r="AG105" i="10"/>
  <c r="AC105" i="10"/>
  <c r="AB105" i="10"/>
  <c r="X105" i="10"/>
  <c r="W105" i="10"/>
  <c r="Q105" i="10"/>
  <c r="P105" i="10"/>
  <c r="O105" i="10"/>
  <c r="L105" i="10"/>
  <c r="K105" i="10"/>
  <c r="J105" i="10"/>
  <c r="EE104" i="10"/>
  <c r="ED104" i="10"/>
  <c r="EC104" i="10"/>
  <c r="DI104" i="10"/>
  <c r="DH104" i="10"/>
  <c r="DG104" i="10"/>
  <c r="BP104" i="10"/>
  <c r="BO104" i="10"/>
  <c r="BN104" i="10"/>
  <c r="AH104" i="10"/>
  <c r="AG104" i="10"/>
  <c r="AC104" i="10"/>
  <c r="AB104" i="10"/>
  <c r="X104" i="10"/>
  <c r="W104" i="10"/>
  <c r="Q104" i="10"/>
  <c r="P104" i="10"/>
  <c r="O104" i="10"/>
  <c r="S104" i="10" s="1"/>
  <c r="L104" i="10"/>
  <c r="K104" i="10"/>
  <c r="J104" i="10"/>
  <c r="EE103" i="10"/>
  <c r="ED103" i="10"/>
  <c r="EC103" i="10"/>
  <c r="DI103" i="10"/>
  <c r="DH103" i="10"/>
  <c r="DG103" i="10"/>
  <c r="BP103" i="10"/>
  <c r="BO103" i="10"/>
  <c r="BN103" i="10"/>
  <c r="BR103" i="10" s="1"/>
  <c r="AH103" i="10"/>
  <c r="AG103" i="10"/>
  <c r="AC103" i="10"/>
  <c r="AB103" i="10"/>
  <c r="Q103" i="10"/>
  <c r="P103" i="10"/>
  <c r="O103" i="10"/>
  <c r="L103" i="10"/>
  <c r="K103" i="10"/>
  <c r="J103" i="10"/>
  <c r="G103" i="10"/>
  <c r="EE102" i="10"/>
  <c r="ED102" i="10"/>
  <c r="EC102" i="10"/>
  <c r="DI102" i="10"/>
  <c r="G102" i="10" s="1"/>
  <c r="DH102" i="10"/>
  <c r="DG102" i="10"/>
  <c r="BP102" i="10"/>
  <c r="BO102" i="10"/>
  <c r="BN102" i="10"/>
  <c r="BR102" i="10" s="1"/>
  <c r="AM102" i="10"/>
  <c r="AL102" i="10"/>
  <c r="AH102" i="10"/>
  <c r="AG102" i="10"/>
  <c r="AC102" i="10"/>
  <c r="AB102" i="10"/>
  <c r="X102" i="10"/>
  <c r="W102" i="10"/>
  <c r="Q102" i="10"/>
  <c r="P102" i="10"/>
  <c r="O102" i="10"/>
  <c r="S102" i="10"/>
  <c r="L102" i="10"/>
  <c r="K102" i="10"/>
  <c r="J102" i="10"/>
  <c r="EE101" i="10"/>
  <c r="ED101" i="10"/>
  <c r="EC101" i="10"/>
  <c r="DI101" i="10"/>
  <c r="DH101" i="10"/>
  <c r="DG101" i="10"/>
  <c r="BP101" i="10"/>
  <c r="BO101" i="10"/>
  <c r="BN101" i="10"/>
  <c r="AH101" i="10"/>
  <c r="AG101" i="10"/>
  <c r="AC101" i="10"/>
  <c r="AB101" i="10"/>
  <c r="Q101" i="10"/>
  <c r="P101" i="10"/>
  <c r="O101" i="10"/>
  <c r="L101" i="10"/>
  <c r="K101" i="10"/>
  <c r="J101" i="10"/>
  <c r="G101" i="10"/>
  <c r="EE100" i="10"/>
  <c r="ED100" i="10"/>
  <c r="EC100" i="10"/>
  <c r="DI100" i="10"/>
  <c r="DH100" i="10"/>
  <c r="DG100" i="10"/>
  <c r="BP100" i="10"/>
  <c r="BO100" i="10"/>
  <c r="BN100" i="10"/>
  <c r="AM100" i="10"/>
  <c r="AL100" i="10"/>
  <c r="AH100" i="10"/>
  <c r="AG100" i="10"/>
  <c r="AC100" i="10"/>
  <c r="AB100" i="10"/>
  <c r="X100" i="10"/>
  <c r="W100" i="10"/>
  <c r="Q100" i="10"/>
  <c r="P100" i="10"/>
  <c r="O100" i="10"/>
  <c r="S100" i="10" s="1"/>
  <c r="L100" i="10"/>
  <c r="K100" i="10"/>
  <c r="M100" i="10" s="1"/>
  <c r="J100" i="10"/>
  <c r="N100" i="10" s="1"/>
  <c r="EE99" i="10"/>
  <c r="ED99" i="10"/>
  <c r="EC99" i="10"/>
  <c r="DI99" i="10"/>
  <c r="DH99" i="10"/>
  <c r="DG99" i="10"/>
  <c r="BP99" i="10"/>
  <c r="BO99" i="10"/>
  <c r="BQ99" i="10" s="1"/>
  <c r="BN99" i="10"/>
  <c r="AM99" i="10"/>
  <c r="AL99" i="10"/>
  <c r="AH99" i="10"/>
  <c r="AG99" i="10"/>
  <c r="AC99" i="10"/>
  <c r="AB99" i="10"/>
  <c r="X99" i="10"/>
  <c r="W99" i="10"/>
  <c r="Q99" i="10"/>
  <c r="P99" i="10"/>
  <c r="O99" i="10"/>
  <c r="L99" i="10"/>
  <c r="K99" i="10"/>
  <c r="J99" i="10"/>
  <c r="EE98" i="10"/>
  <c r="ED98" i="10"/>
  <c r="EC98" i="10"/>
  <c r="DI98" i="10"/>
  <c r="DH98" i="10"/>
  <c r="DG98" i="10"/>
  <c r="BP98" i="10"/>
  <c r="BO98" i="10"/>
  <c r="BN98" i="10"/>
  <c r="AM98" i="10"/>
  <c r="AL98" i="10"/>
  <c r="AH98" i="10"/>
  <c r="AG98" i="10"/>
  <c r="AC98" i="10"/>
  <c r="AB98" i="10"/>
  <c r="X98" i="10"/>
  <c r="W98" i="10"/>
  <c r="Q98" i="10"/>
  <c r="P98" i="10"/>
  <c r="O98" i="10"/>
  <c r="L98" i="10"/>
  <c r="K98" i="10"/>
  <c r="J98" i="10"/>
  <c r="EE97" i="10"/>
  <c r="G97" i="10" s="1"/>
  <c r="ED97" i="10"/>
  <c r="EC97" i="10"/>
  <c r="DI97" i="10"/>
  <c r="DH97" i="10"/>
  <c r="DG97" i="10"/>
  <c r="BP97" i="10"/>
  <c r="BO97" i="10"/>
  <c r="BN97" i="10"/>
  <c r="AM97" i="10"/>
  <c r="AL97" i="10"/>
  <c r="AH97" i="10"/>
  <c r="AG97" i="10"/>
  <c r="AC97" i="10"/>
  <c r="AB97" i="10"/>
  <c r="X97" i="10"/>
  <c r="W97" i="10"/>
  <c r="Q97" i="10"/>
  <c r="P97" i="10"/>
  <c r="O97" i="10"/>
  <c r="L97" i="10"/>
  <c r="K97" i="10"/>
  <c r="J97" i="10"/>
  <c r="EE96" i="10"/>
  <c r="ED96" i="10"/>
  <c r="EC96" i="10"/>
  <c r="DI96" i="10"/>
  <c r="DH96" i="10"/>
  <c r="DG96" i="10"/>
  <c r="BP96" i="10"/>
  <c r="BO96" i="10"/>
  <c r="BN96" i="10"/>
  <c r="AM96" i="10"/>
  <c r="AL96" i="10"/>
  <c r="AH96" i="10"/>
  <c r="AG96" i="10"/>
  <c r="AC96" i="10"/>
  <c r="AB96" i="10"/>
  <c r="X96" i="10"/>
  <c r="W96" i="10"/>
  <c r="Q96" i="10"/>
  <c r="P96" i="10"/>
  <c r="O96" i="10"/>
  <c r="L96" i="10"/>
  <c r="K96" i="10"/>
  <c r="J96" i="10"/>
  <c r="EE95" i="10"/>
  <c r="ED95" i="10"/>
  <c r="EC95" i="10"/>
  <c r="DI95" i="10"/>
  <c r="DH95" i="10"/>
  <c r="DG95" i="10"/>
  <c r="BP95" i="10"/>
  <c r="BO95" i="10"/>
  <c r="BN95" i="10"/>
  <c r="AM95" i="10"/>
  <c r="AL95" i="10"/>
  <c r="AH95" i="10"/>
  <c r="AG95" i="10"/>
  <c r="AC95" i="10"/>
  <c r="AB95" i="10"/>
  <c r="X95" i="10"/>
  <c r="W95" i="10"/>
  <c r="Q95" i="10"/>
  <c r="P95" i="10"/>
  <c r="O95" i="10"/>
  <c r="L95" i="10"/>
  <c r="K95" i="10"/>
  <c r="J95" i="10"/>
  <c r="EE94" i="10"/>
  <c r="ED94" i="10"/>
  <c r="EC94" i="10"/>
  <c r="E94" i="10" s="1"/>
  <c r="DI94" i="10"/>
  <c r="DH94" i="10"/>
  <c r="DG94" i="10"/>
  <c r="BP94" i="10"/>
  <c r="BO94" i="10"/>
  <c r="BQ94" i="10" s="1"/>
  <c r="BN94" i="10"/>
  <c r="AM94" i="10"/>
  <c r="AL94" i="10"/>
  <c r="AH94" i="10"/>
  <c r="AG94" i="10"/>
  <c r="AC94" i="10"/>
  <c r="AB94" i="10"/>
  <c r="X94" i="10"/>
  <c r="W94" i="10"/>
  <c r="Q94" i="10"/>
  <c r="P94" i="10"/>
  <c r="O94" i="10"/>
  <c r="L94" i="10"/>
  <c r="K94" i="10"/>
  <c r="J94" i="10"/>
  <c r="EE93" i="10"/>
  <c r="ED93" i="10"/>
  <c r="EC93" i="10"/>
  <c r="DI93" i="10"/>
  <c r="DH93" i="10"/>
  <c r="DG93" i="10"/>
  <c r="BP93" i="10"/>
  <c r="BO93" i="10"/>
  <c r="BN93" i="10"/>
  <c r="AR93" i="10"/>
  <c r="AQ93" i="10"/>
  <c r="AM93" i="10"/>
  <c r="AL93" i="10"/>
  <c r="AH93" i="10"/>
  <c r="AG93" i="10"/>
  <c r="AC93" i="10"/>
  <c r="AB93" i="10"/>
  <c r="X93" i="10"/>
  <c r="W93" i="10"/>
  <c r="Q93" i="10"/>
  <c r="P93" i="10"/>
  <c r="O93" i="10"/>
  <c r="L93" i="10"/>
  <c r="K93" i="10"/>
  <c r="J93" i="10"/>
  <c r="EE92" i="10"/>
  <c r="ED92" i="10"/>
  <c r="EC92" i="10"/>
  <c r="DI92" i="10"/>
  <c r="DH92" i="10"/>
  <c r="DG92" i="10"/>
  <c r="E92" i="10" s="1"/>
  <c r="BP92" i="10"/>
  <c r="BO92" i="10"/>
  <c r="BN92" i="10"/>
  <c r="AM92" i="10"/>
  <c r="AL92" i="10"/>
  <c r="AH92" i="10"/>
  <c r="AG92" i="10"/>
  <c r="AC92" i="10"/>
  <c r="AB92" i="10"/>
  <c r="X92" i="10"/>
  <c r="W92" i="10"/>
  <c r="Q92" i="10"/>
  <c r="P92" i="10"/>
  <c r="O92" i="10"/>
  <c r="L92" i="10"/>
  <c r="K92" i="10"/>
  <c r="J92" i="10"/>
  <c r="EE91" i="10"/>
  <c r="ED91" i="10"/>
  <c r="EC91" i="10"/>
  <c r="DI91" i="10"/>
  <c r="DH91" i="10"/>
  <c r="DG91" i="10"/>
  <c r="BP91" i="10"/>
  <c r="BO91" i="10"/>
  <c r="BN91" i="10"/>
  <c r="AM91" i="10"/>
  <c r="AL91" i="10"/>
  <c r="AH91" i="10"/>
  <c r="AG91" i="10"/>
  <c r="AC91" i="10"/>
  <c r="AB91" i="10"/>
  <c r="X91" i="10"/>
  <c r="W91" i="10"/>
  <c r="Q91" i="10"/>
  <c r="S91" i="10" s="1"/>
  <c r="P91" i="10"/>
  <c r="O91" i="10"/>
  <c r="L91" i="10"/>
  <c r="K91" i="10"/>
  <c r="J91" i="10"/>
  <c r="EE90" i="10"/>
  <c r="ED90" i="10"/>
  <c r="EC90" i="10"/>
  <c r="DI90" i="10"/>
  <c r="DH90" i="10"/>
  <c r="DG90" i="10"/>
  <c r="BP90" i="10"/>
  <c r="BO90" i="10"/>
  <c r="BQ90" i="10" s="1"/>
  <c r="BN90" i="10"/>
  <c r="AM90" i="10"/>
  <c r="AL90" i="10"/>
  <c r="AH90" i="10"/>
  <c r="AG90" i="10"/>
  <c r="AC90" i="10"/>
  <c r="AB90" i="10"/>
  <c r="X90" i="10"/>
  <c r="W90" i="10"/>
  <c r="Q90" i="10"/>
  <c r="P90" i="10"/>
  <c r="O90" i="10"/>
  <c r="L90" i="10"/>
  <c r="K90" i="10"/>
  <c r="J90" i="10"/>
  <c r="EE89" i="10"/>
  <c r="ED89" i="10"/>
  <c r="EC89" i="10"/>
  <c r="DI89" i="10"/>
  <c r="DH89" i="10"/>
  <c r="DG89" i="10"/>
  <c r="BP89" i="10"/>
  <c r="BO89" i="10"/>
  <c r="BN89" i="10"/>
  <c r="AM89" i="10"/>
  <c r="AL89" i="10"/>
  <c r="AH89" i="10"/>
  <c r="AG89" i="10"/>
  <c r="AC89" i="10"/>
  <c r="AB89" i="10"/>
  <c r="X89" i="10"/>
  <c r="W89" i="10"/>
  <c r="Q89" i="10"/>
  <c r="P89" i="10"/>
  <c r="O89" i="10"/>
  <c r="L89" i="10"/>
  <c r="K89" i="10"/>
  <c r="J89" i="10"/>
  <c r="EE88" i="10"/>
  <c r="ED88" i="10"/>
  <c r="EC88" i="10"/>
  <c r="DI88" i="10"/>
  <c r="DH88" i="10"/>
  <c r="DG88" i="10"/>
  <c r="E88" i="10" s="1"/>
  <c r="BP88" i="10"/>
  <c r="BO88" i="10"/>
  <c r="BQ88" i="10" s="1"/>
  <c r="BN88" i="10"/>
  <c r="AM88" i="10"/>
  <c r="AL88" i="10"/>
  <c r="AH88" i="10"/>
  <c r="AG88" i="10"/>
  <c r="AC88" i="10"/>
  <c r="AB88" i="10"/>
  <c r="Q88" i="10"/>
  <c r="P88" i="10"/>
  <c r="O88" i="10"/>
  <c r="L88" i="10"/>
  <c r="K88" i="10"/>
  <c r="J88" i="10"/>
  <c r="EE87" i="10"/>
  <c r="ED87" i="10"/>
  <c r="EC87" i="10"/>
  <c r="DI87" i="10"/>
  <c r="DH87" i="10"/>
  <c r="DG87" i="10"/>
  <c r="BP87" i="10"/>
  <c r="BO87" i="10"/>
  <c r="BQ87" i="10" s="1"/>
  <c r="BN87" i="10"/>
  <c r="AM87" i="10"/>
  <c r="AL87" i="10"/>
  <c r="AH87" i="10"/>
  <c r="AG87" i="10"/>
  <c r="AC87" i="10"/>
  <c r="AB87" i="10"/>
  <c r="X87" i="10"/>
  <c r="W87" i="10"/>
  <c r="Q87" i="10"/>
  <c r="S87" i="10"/>
  <c r="P87" i="10"/>
  <c r="R87" i="10"/>
  <c r="O87" i="10"/>
  <c r="L87" i="10"/>
  <c r="K87" i="10"/>
  <c r="J87" i="10"/>
  <c r="EE86" i="10"/>
  <c r="ED86" i="10"/>
  <c r="EC86" i="10"/>
  <c r="DI86" i="10"/>
  <c r="DH86" i="10"/>
  <c r="DG86" i="10"/>
  <c r="E86" i="10" s="1"/>
  <c r="BP86" i="10"/>
  <c r="BO86" i="10"/>
  <c r="BQ86" i="10" s="1"/>
  <c r="BN86" i="10"/>
  <c r="AM86" i="10"/>
  <c r="AL86" i="10"/>
  <c r="AH86" i="10"/>
  <c r="AG86" i="10"/>
  <c r="AC86" i="10"/>
  <c r="AB86" i="10"/>
  <c r="X86" i="10"/>
  <c r="W86" i="10"/>
  <c r="Q86" i="10"/>
  <c r="P86" i="10"/>
  <c r="O86" i="10"/>
  <c r="L86" i="10"/>
  <c r="K86" i="10"/>
  <c r="J86" i="10"/>
  <c r="N86" i="10" s="1"/>
  <c r="EE85" i="10"/>
  <c r="ED85" i="10"/>
  <c r="EC85" i="10"/>
  <c r="DI85" i="10"/>
  <c r="DH85" i="10"/>
  <c r="DG85" i="10"/>
  <c r="BP85" i="10"/>
  <c r="BO85" i="10"/>
  <c r="BN85" i="10"/>
  <c r="AM85" i="10"/>
  <c r="AL85" i="10"/>
  <c r="AH85" i="10"/>
  <c r="AG85" i="10"/>
  <c r="AC85" i="10"/>
  <c r="AB85" i="10"/>
  <c r="X85" i="10"/>
  <c r="W85" i="10"/>
  <c r="Q85" i="10"/>
  <c r="P85" i="10"/>
  <c r="O85" i="10"/>
  <c r="L85" i="10"/>
  <c r="K85" i="10"/>
  <c r="J85" i="10"/>
  <c r="EE84" i="10"/>
  <c r="ED84" i="10"/>
  <c r="EC84" i="10"/>
  <c r="DI84" i="10"/>
  <c r="DH84" i="10"/>
  <c r="DG84" i="10"/>
  <c r="BP84" i="10"/>
  <c r="BO84" i="10"/>
  <c r="BQ84" i="10" s="1"/>
  <c r="BN84" i="10"/>
  <c r="AM84" i="10"/>
  <c r="AL84" i="10"/>
  <c r="AH84" i="10"/>
  <c r="AG84" i="10"/>
  <c r="AC84" i="10"/>
  <c r="AB84" i="10"/>
  <c r="X84" i="10"/>
  <c r="W84" i="10"/>
  <c r="Q84" i="10"/>
  <c r="P84" i="10"/>
  <c r="O84" i="10"/>
  <c r="L84" i="10"/>
  <c r="K84" i="10"/>
  <c r="J84" i="10"/>
  <c r="EE83" i="10"/>
  <c r="ED83" i="10"/>
  <c r="EC83" i="10"/>
  <c r="DI83" i="10"/>
  <c r="DH83" i="10"/>
  <c r="DG83" i="10"/>
  <c r="BP83" i="10"/>
  <c r="BO83" i="10"/>
  <c r="BQ83" i="10" s="1"/>
  <c r="BN83" i="10"/>
  <c r="AM83" i="10"/>
  <c r="AL83" i="10"/>
  <c r="AH83" i="10"/>
  <c r="AG83" i="10"/>
  <c r="AC83" i="10"/>
  <c r="AB83" i="10"/>
  <c r="X83" i="10"/>
  <c r="W83" i="10"/>
  <c r="Q83" i="10"/>
  <c r="S83" i="10"/>
  <c r="P83" i="10"/>
  <c r="R83" i="10"/>
  <c r="O83" i="10"/>
  <c r="L83" i="10"/>
  <c r="K83" i="10"/>
  <c r="J83" i="10"/>
  <c r="EE82" i="10"/>
  <c r="ED82" i="10"/>
  <c r="EC82" i="10"/>
  <c r="DI82" i="10"/>
  <c r="DH82" i="10"/>
  <c r="DG82" i="10"/>
  <c r="E82" i="10" s="1"/>
  <c r="BP82" i="10"/>
  <c r="BO82" i="10"/>
  <c r="BQ82" i="10" s="1"/>
  <c r="BN82" i="10"/>
  <c r="AM82" i="10"/>
  <c r="AL82" i="10"/>
  <c r="AH82" i="10"/>
  <c r="AG82" i="10"/>
  <c r="AC82" i="10"/>
  <c r="AB82" i="10"/>
  <c r="X82" i="10"/>
  <c r="W82" i="10"/>
  <c r="Q82" i="10"/>
  <c r="P82" i="10"/>
  <c r="O82" i="10"/>
  <c r="L82" i="10"/>
  <c r="K82" i="10"/>
  <c r="J82" i="10"/>
  <c r="EE81" i="10"/>
  <c r="ED81" i="10"/>
  <c r="EC81" i="10"/>
  <c r="DI81" i="10"/>
  <c r="DH81" i="10"/>
  <c r="DG81" i="10"/>
  <c r="BP81" i="10"/>
  <c r="BO81" i="10"/>
  <c r="BN81" i="10"/>
  <c r="AM81" i="10"/>
  <c r="AL81" i="10"/>
  <c r="AH81" i="10"/>
  <c r="AG81" i="10"/>
  <c r="AC81" i="10"/>
  <c r="AB81" i="10"/>
  <c r="X81" i="10"/>
  <c r="W81" i="10"/>
  <c r="Q81" i="10"/>
  <c r="P81" i="10"/>
  <c r="O81" i="10"/>
  <c r="L81" i="10"/>
  <c r="K81" i="10"/>
  <c r="J81" i="10"/>
  <c r="EE80" i="10"/>
  <c r="ED80" i="10"/>
  <c r="EC80" i="10"/>
  <c r="DI80" i="10"/>
  <c r="DH80" i="10"/>
  <c r="DG80" i="10"/>
  <c r="BP80" i="10"/>
  <c r="BO80" i="10"/>
  <c r="BN80" i="10"/>
  <c r="AM80" i="10"/>
  <c r="AL80" i="10"/>
  <c r="AH80" i="10"/>
  <c r="AG80" i="10"/>
  <c r="AC80" i="10"/>
  <c r="AB80" i="10"/>
  <c r="X80" i="10"/>
  <c r="W80" i="10"/>
  <c r="Q80" i="10"/>
  <c r="P80" i="10"/>
  <c r="O80" i="10"/>
  <c r="L80" i="10"/>
  <c r="K80" i="10"/>
  <c r="J80" i="10"/>
  <c r="EE79" i="10"/>
  <c r="ED79" i="10"/>
  <c r="EC79" i="10"/>
  <c r="DI79" i="10"/>
  <c r="DH79" i="10"/>
  <c r="DG79" i="10"/>
  <c r="BP79" i="10"/>
  <c r="BO79" i="10"/>
  <c r="BN79" i="10"/>
  <c r="AM79" i="10"/>
  <c r="AL79" i="10"/>
  <c r="AH79" i="10"/>
  <c r="AG79" i="10"/>
  <c r="AC79" i="10"/>
  <c r="AB79" i="10"/>
  <c r="X79" i="10"/>
  <c r="W79" i="10"/>
  <c r="Q79" i="10"/>
  <c r="P79" i="10"/>
  <c r="O79" i="10"/>
  <c r="L79" i="10"/>
  <c r="K79" i="10"/>
  <c r="J79" i="10"/>
  <c r="EE78" i="10"/>
  <c r="ED78" i="10"/>
  <c r="EC78" i="10"/>
  <c r="DI78" i="10"/>
  <c r="DH78" i="10"/>
  <c r="DG78" i="10"/>
  <c r="E78" i="10" s="1"/>
  <c r="BP78" i="10"/>
  <c r="BO78" i="10"/>
  <c r="BN78" i="10"/>
  <c r="AM78" i="10"/>
  <c r="AL78" i="10"/>
  <c r="AH78" i="10"/>
  <c r="AG78" i="10"/>
  <c r="AC78" i="10"/>
  <c r="AB78" i="10"/>
  <c r="X78" i="10"/>
  <c r="W78" i="10"/>
  <c r="Q78" i="10"/>
  <c r="P78" i="10"/>
  <c r="O78" i="10"/>
  <c r="L78" i="10"/>
  <c r="K78" i="10"/>
  <c r="J78" i="10"/>
  <c r="EE77" i="10"/>
  <c r="ED77" i="10"/>
  <c r="EC77" i="10"/>
  <c r="DI77" i="10"/>
  <c r="DH77" i="10"/>
  <c r="DG77" i="10"/>
  <c r="BP77" i="10"/>
  <c r="BO77" i="10"/>
  <c r="BN77" i="10"/>
  <c r="AM77" i="10"/>
  <c r="AL77" i="10"/>
  <c r="AH77" i="10"/>
  <c r="AG77" i="10"/>
  <c r="AC77" i="10"/>
  <c r="AB77" i="10"/>
  <c r="X77" i="10"/>
  <c r="W77" i="10"/>
  <c r="Q77" i="10"/>
  <c r="P77" i="10"/>
  <c r="O77" i="10"/>
  <c r="L77" i="10"/>
  <c r="K77" i="10"/>
  <c r="J77" i="10"/>
  <c r="EE76" i="10"/>
  <c r="ED76" i="10"/>
  <c r="EC76" i="10"/>
  <c r="DI76" i="10"/>
  <c r="DH76" i="10"/>
  <c r="DG76" i="10"/>
  <c r="BP76" i="10"/>
  <c r="BO76" i="10"/>
  <c r="BN76" i="10"/>
  <c r="AM76" i="10"/>
  <c r="AL76" i="10"/>
  <c r="AH76" i="10"/>
  <c r="AG76" i="10"/>
  <c r="AC76" i="10"/>
  <c r="AB76" i="10"/>
  <c r="X76" i="10"/>
  <c r="W76" i="10"/>
  <c r="Q76" i="10"/>
  <c r="P76" i="10"/>
  <c r="O76" i="10"/>
  <c r="L76" i="10"/>
  <c r="K76" i="10"/>
  <c r="J76" i="10"/>
  <c r="EE75" i="10"/>
  <c r="ED75" i="10"/>
  <c r="EC75" i="10"/>
  <c r="DI75" i="10"/>
  <c r="DH75" i="10"/>
  <c r="DG75" i="10"/>
  <c r="BP75" i="10"/>
  <c r="BO75" i="10"/>
  <c r="BN75" i="10"/>
  <c r="AM75" i="10"/>
  <c r="AL75" i="10"/>
  <c r="AH75" i="10"/>
  <c r="AG75" i="10"/>
  <c r="AC75" i="10"/>
  <c r="AB75" i="10"/>
  <c r="X75" i="10"/>
  <c r="W75" i="10"/>
  <c r="Q75" i="10"/>
  <c r="P75" i="10"/>
  <c r="O75" i="10"/>
  <c r="L75" i="10"/>
  <c r="K75" i="10"/>
  <c r="J75" i="10"/>
  <c r="EE74" i="10"/>
  <c r="ED74" i="10"/>
  <c r="EC74" i="10"/>
  <c r="DI74" i="10"/>
  <c r="DH74" i="10"/>
  <c r="DG74" i="10"/>
  <c r="E74" i="10" s="1"/>
  <c r="BP74" i="10"/>
  <c r="BO74" i="10"/>
  <c r="BN74" i="10"/>
  <c r="AM74" i="10"/>
  <c r="AL74" i="10"/>
  <c r="AH74" i="10"/>
  <c r="AG74" i="10"/>
  <c r="AC74" i="10"/>
  <c r="AB74" i="10"/>
  <c r="X74" i="10"/>
  <c r="W74" i="10"/>
  <c r="Q74" i="10"/>
  <c r="P74" i="10"/>
  <c r="O74" i="10"/>
  <c r="L74" i="10"/>
  <c r="K74" i="10"/>
  <c r="J74" i="10"/>
  <c r="EE73" i="10"/>
  <c r="ED73" i="10"/>
  <c r="EC73" i="10"/>
  <c r="DI73" i="10"/>
  <c r="DH73" i="10"/>
  <c r="DG73" i="10"/>
  <c r="BP73" i="10"/>
  <c r="BO73" i="10"/>
  <c r="BN73" i="10"/>
  <c r="AM73" i="10"/>
  <c r="AL73" i="10"/>
  <c r="AH73" i="10"/>
  <c r="AG73" i="10"/>
  <c r="AC73" i="10"/>
  <c r="AB73" i="10"/>
  <c r="X73" i="10"/>
  <c r="W73" i="10"/>
  <c r="Q73" i="10"/>
  <c r="P73" i="10"/>
  <c r="O73" i="10"/>
  <c r="L73" i="10"/>
  <c r="K73" i="10"/>
  <c r="J73" i="10"/>
  <c r="EE72" i="10"/>
  <c r="ED72" i="10"/>
  <c r="EC72" i="10"/>
  <c r="DI72" i="10"/>
  <c r="DH72" i="10"/>
  <c r="DG72" i="10"/>
  <c r="BP72" i="10"/>
  <c r="BO72" i="10"/>
  <c r="BN72" i="10"/>
  <c r="AM72" i="10"/>
  <c r="AL72" i="10"/>
  <c r="AH72" i="10"/>
  <c r="AG72" i="10"/>
  <c r="AC72" i="10"/>
  <c r="AB72" i="10"/>
  <c r="X72" i="10"/>
  <c r="W72" i="10"/>
  <c r="Q72" i="10"/>
  <c r="P72" i="10"/>
  <c r="O72" i="10"/>
  <c r="L72" i="10"/>
  <c r="K72" i="10"/>
  <c r="J72" i="10"/>
  <c r="G72" i="10"/>
  <c r="EE71" i="10"/>
  <c r="ED71" i="10"/>
  <c r="EC71" i="10"/>
  <c r="DI71" i="10"/>
  <c r="DH71" i="10"/>
  <c r="DG71" i="10"/>
  <c r="BP71" i="10"/>
  <c r="BO71" i="10"/>
  <c r="BN71" i="10"/>
  <c r="AM71" i="10"/>
  <c r="AL71" i="10"/>
  <c r="AH71" i="10"/>
  <c r="AG71" i="10"/>
  <c r="AC71" i="10"/>
  <c r="AB71" i="10"/>
  <c r="X71" i="10"/>
  <c r="W71" i="10"/>
  <c r="Q71" i="10"/>
  <c r="P71" i="10"/>
  <c r="O71" i="10"/>
  <c r="L71" i="10"/>
  <c r="K71" i="10"/>
  <c r="J71" i="10"/>
  <c r="EE70" i="10"/>
  <c r="ED70" i="10"/>
  <c r="EC70" i="10"/>
  <c r="DI70" i="10"/>
  <c r="DH70" i="10"/>
  <c r="DG70" i="10"/>
  <c r="BP70" i="10"/>
  <c r="BO70" i="10"/>
  <c r="BN70" i="10"/>
  <c r="AM70" i="10"/>
  <c r="AL70" i="10"/>
  <c r="AH70" i="10"/>
  <c r="AG70" i="10"/>
  <c r="AC70" i="10"/>
  <c r="AB70" i="10"/>
  <c r="X70" i="10"/>
  <c r="W70" i="10"/>
  <c r="Q70" i="10"/>
  <c r="R70" i="10" s="1"/>
  <c r="P70" i="10"/>
  <c r="O70" i="10"/>
  <c r="L70" i="10"/>
  <c r="K70" i="10"/>
  <c r="J70" i="10"/>
  <c r="EE69" i="10"/>
  <c r="ED69" i="10"/>
  <c r="EC69" i="10"/>
  <c r="DI69" i="10"/>
  <c r="DH69" i="10"/>
  <c r="DG69" i="10"/>
  <c r="E69" i="10" s="1"/>
  <c r="BP69" i="10"/>
  <c r="BO69" i="10"/>
  <c r="BN69" i="10"/>
  <c r="AM69" i="10"/>
  <c r="AL69" i="10"/>
  <c r="AH69" i="10"/>
  <c r="AG69" i="10"/>
  <c r="AC69" i="10"/>
  <c r="AB69" i="10"/>
  <c r="X69" i="10"/>
  <c r="W69" i="10"/>
  <c r="Q69" i="10"/>
  <c r="P69" i="10"/>
  <c r="O69" i="10"/>
  <c r="L69" i="10"/>
  <c r="K69" i="10"/>
  <c r="J69" i="10"/>
  <c r="EE68" i="10"/>
  <c r="ED68" i="10"/>
  <c r="EC68" i="10"/>
  <c r="DI68" i="10"/>
  <c r="DH68" i="10"/>
  <c r="DG68" i="10"/>
  <c r="BP68" i="10"/>
  <c r="BR68" i="10"/>
  <c r="BO68" i="10"/>
  <c r="BQ68" i="10" s="1"/>
  <c r="BN68" i="10"/>
  <c r="AM68" i="10"/>
  <c r="AL68" i="10"/>
  <c r="AH68" i="10"/>
  <c r="AG68" i="10"/>
  <c r="AC68" i="10"/>
  <c r="AB68" i="10"/>
  <c r="X68" i="10"/>
  <c r="W68" i="10"/>
  <c r="Q68" i="10"/>
  <c r="R68" i="10" s="1"/>
  <c r="P68" i="10"/>
  <c r="O68" i="10"/>
  <c r="L68" i="10"/>
  <c r="K68" i="10"/>
  <c r="J68" i="10"/>
  <c r="EE67" i="10"/>
  <c r="ED67" i="10"/>
  <c r="EC67" i="10"/>
  <c r="DI67" i="10"/>
  <c r="DH67" i="10"/>
  <c r="DG67" i="10"/>
  <c r="BP67" i="10"/>
  <c r="BO67" i="10"/>
  <c r="BN67" i="10"/>
  <c r="AM67" i="10"/>
  <c r="AL67" i="10"/>
  <c r="AH67" i="10"/>
  <c r="AG67" i="10"/>
  <c r="AC67" i="10"/>
  <c r="AB67" i="10"/>
  <c r="X67" i="10"/>
  <c r="W67" i="10"/>
  <c r="Q67" i="10"/>
  <c r="P67" i="10"/>
  <c r="O67" i="10"/>
  <c r="L67" i="10"/>
  <c r="K67" i="10"/>
  <c r="J67" i="10"/>
  <c r="EE66" i="10"/>
  <c r="ED66" i="10"/>
  <c r="EC66" i="10"/>
  <c r="DI66" i="10"/>
  <c r="DH66" i="10"/>
  <c r="DG66" i="10"/>
  <c r="BP66" i="10"/>
  <c r="BO66" i="10"/>
  <c r="BN66" i="10"/>
  <c r="AM66" i="10"/>
  <c r="AL66" i="10"/>
  <c r="AH66" i="10"/>
  <c r="AG66" i="10"/>
  <c r="AC66" i="10"/>
  <c r="AB66" i="10"/>
  <c r="X66" i="10"/>
  <c r="W66" i="10"/>
  <c r="Q66" i="10"/>
  <c r="P66" i="10"/>
  <c r="O66" i="10"/>
  <c r="L66" i="10"/>
  <c r="K66" i="10"/>
  <c r="J66" i="10"/>
  <c r="EE65" i="10"/>
  <c r="ED65" i="10"/>
  <c r="EC65" i="10"/>
  <c r="DI65" i="10"/>
  <c r="DH65" i="10"/>
  <c r="DG65" i="10"/>
  <c r="BP65" i="10"/>
  <c r="BO65" i="10"/>
  <c r="BN65" i="10"/>
  <c r="AM65" i="10"/>
  <c r="AL65" i="10"/>
  <c r="AH65" i="10"/>
  <c r="AG65" i="10"/>
  <c r="AC65" i="10"/>
  <c r="AB65" i="10"/>
  <c r="X65" i="10"/>
  <c r="W65" i="10"/>
  <c r="Q65" i="10"/>
  <c r="P65" i="10"/>
  <c r="O65" i="10"/>
  <c r="L65" i="10"/>
  <c r="K65" i="10"/>
  <c r="J65" i="10"/>
  <c r="EE64" i="10"/>
  <c r="ED64" i="10"/>
  <c r="EC64" i="10"/>
  <c r="DI64" i="10"/>
  <c r="DH64" i="10"/>
  <c r="DG64" i="10"/>
  <c r="BP64" i="10"/>
  <c r="BO64" i="10"/>
  <c r="BN64" i="10"/>
  <c r="AM64" i="10"/>
  <c r="AL64" i="10"/>
  <c r="AH64" i="10"/>
  <c r="AG64" i="10"/>
  <c r="AC64" i="10"/>
  <c r="AB64" i="10"/>
  <c r="X64" i="10"/>
  <c r="W64" i="10"/>
  <c r="Q64" i="10"/>
  <c r="P64" i="10"/>
  <c r="O64" i="10"/>
  <c r="L64" i="10"/>
  <c r="K64" i="10"/>
  <c r="J64" i="10"/>
  <c r="EE63" i="10"/>
  <c r="ED63" i="10"/>
  <c r="EC63" i="10"/>
  <c r="DI63" i="10"/>
  <c r="DH63" i="10"/>
  <c r="DG63" i="10"/>
  <c r="BP63" i="10"/>
  <c r="BO63" i="10"/>
  <c r="BN63" i="10"/>
  <c r="AM63" i="10"/>
  <c r="AL63" i="10"/>
  <c r="AH63" i="10"/>
  <c r="AG63" i="10"/>
  <c r="AC63" i="10"/>
  <c r="AB63" i="10"/>
  <c r="X63" i="10"/>
  <c r="W63" i="10"/>
  <c r="Q63" i="10"/>
  <c r="P63" i="10"/>
  <c r="O63" i="10"/>
  <c r="L63" i="10"/>
  <c r="K63" i="10"/>
  <c r="J63" i="10"/>
  <c r="EE62" i="10"/>
  <c r="ED62" i="10"/>
  <c r="EC62" i="10"/>
  <c r="DI62" i="10"/>
  <c r="DH62" i="10"/>
  <c r="DG62" i="10"/>
  <c r="BP62" i="10"/>
  <c r="BO62" i="10"/>
  <c r="BN62" i="10"/>
  <c r="AM62" i="10"/>
  <c r="AL62" i="10"/>
  <c r="AH62" i="10"/>
  <c r="AG62" i="10"/>
  <c r="AC62" i="10"/>
  <c r="AB62" i="10"/>
  <c r="X62" i="10"/>
  <c r="W62" i="10"/>
  <c r="Q62" i="10"/>
  <c r="P62" i="10"/>
  <c r="O62" i="10"/>
  <c r="L62" i="10"/>
  <c r="K62" i="10"/>
  <c r="J62" i="10"/>
  <c r="EE61" i="10"/>
  <c r="ED61" i="10"/>
  <c r="EC61" i="10"/>
  <c r="DI61" i="10"/>
  <c r="DH61" i="10"/>
  <c r="DG61" i="10"/>
  <c r="BP61" i="10"/>
  <c r="BO61" i="10"/>
  <c r="BQ61" i="10" s="1"/>
  <c r="BN61" i="10"/>
  <c r="BR61" i="10" s="1"/>
  <c r="AM61" i="10"/>
  <c r="AL61" i="10"/>
  <c r="AH61" i="10"/>
  <c r="AG61" i="10"/>
  <c r="AC61" i="10"/>
  <c r="AB61" i="10"/>
  <c r="X61" i="10"/>
  <c r="W61" i="10"/>
  <c r="Q61" i="10"/>
  <c r="R61" i="10" s="1"/>
  <c r="P61" i="10"/>
  <c r="O61" i="10"/>
  <c r="L61" i="10"/>
  <c r="K61" i="10"/>
  <c r="J61" i="10"/>
  <c r="EE60" i="10"/>
  <c r="ED60" i="10"/>
  <c r="EC60" i="10"/>
  <c r="DI60" i="10"/>
  <c r="DH60" i="10"/>
  <c r="DG60" i="10"/>
  <c r="BP60" i="10"/>
  <c r="BO60" i="10"/>
  <c r="BN60" i="10"/>
  <c r="AM60" i="10"/>
  <c r="AL60" i="10"/>
  <c r="AH60" i="10"/>
  <c r="AG60" i="10"/>
  <c r="AC60" i="10"/>
  <c r="AB60" i="10"/>
  <c r="X60" i="10"/>
  <c r="W60" i="10"/>
  <c r="Q60" i="10"/>
  <c r="P60" i="10"/>
  <c r="O60" i="10"/>
  <c r="L60" i="10"/>
  <c r="K60" i="10"/>
  <c r="J60" i="10"/>
  <c r="G60" i="10"/>
  <c r="EE59" i="10"/>
  <c r="ED59" i="10"/>
  <c r="EC59" i="10"/>
  <c r="DI59" i="10"/>
  <c r="DH59" i="10"/>
  <c r="DG59" i="10"/>
  <c r="BP59" i="10"/>
  <c r="BO59" i="10"/>
  <c r="BN59" i="10"/>
  <c r="AM59" i="10"/>
  <c r="AL59" i="10"/>
  <c r="AH59" i="10"/>
  <c r="AG59" i="10"/>
  <c r="AC59" i="10"/>
  <c r="AB59" i="10"/>
  <c r="X59" i="10"/>
  <c r="W59" i="10"/>
  <c r="Q59" i="10"/>
  <c r="P59" i="10"/>
  <c r="O59" i="10"/>
  <c r="L59" i="10"/>
  <c r="K59" i="10"/>
  <c r="J59" i="10"/>
  <c r="EE58" i="10"/>
  <c r="ED58" i="10"/>
  <c r="EC58" i="10"/>
  <c r="DI58" i="10"/>
  <c r="DH58" i="10"/>
  <c r="DG58" i="10"/>
  <c r="BP58" i="10"/>
  <c r="BO58" i="10"/>
  <c r="BN58" i="10"/>
  <c r="BR58" i="10"/>
  <c r="AM58" i="10"/>
  <c r="AL58" i="10"/>
  <c r="AH58" i="10"/>
  <c r="AG58" i="10"/>
  <c r="AC58" i="10"/>
  <c r="AB58" i="10"/>
  <c r="X58" i="10"/>
  <c r="W58" i="10"/>
  <c r="Q58" i="10"/>
  <c r="S58" i="10"/>
  <c r="P58" i="10"/>
  <c r="R58" i="10"/>
  <c r="O58" i="10"/>
  <c r="L58" i="10"/>
  <c r="K58" i="10"/>
  <c r="J58" i="10"/>
  <c r="EE57" i="10"/>
  <c r="DI57" i="10"/>
  <c r="ED57" i="10"/>
  <c r="EC57" i="10"/>
  <c r="DH57" i="10"/>
  <c r="F57" i="10" s="1"/>
  <c r="DG57" i="10"/>
  <c r="E57" i="10" s="1"/>
  <c r="BP57" i="10"/>
  <c r="BO57" i="10"/>
  <c r="BN57" i="10"/>
  <c r="AM57" i="10"/>
  <c r="AL57" i="10"/>
  <c r="AH57" i="10"/>
  <c r="AG57" i="10"/>
  <c r="AC57" i="10"/>
  <c r="AB57" i="10"/>
  <c r="X57" i="10"/>
  <c r="W57" i="10"/>
  <c r="Q57" i="10"/>
  <c r="P57" i="10"/>
  <c r="O57" i="10"/>
  <c r="L57" i="10"/>
  <c r="K57" i="10"/>
  <c r="J57" i="10"/>
  <c r="EE56" i="10"/>
  <c r="ED56" i="10"/>
  <c r="EC56" i="10"/>
  <c r="DI56" i="10"/>
  <c r="DH56" i="10"/>
  <c r="DG56" i="10"/>
  <c r="BP56" i="10"/>
  <c r="BQ56" i="10" s="1"/>
  <c r="BO56" i="10"/>
  <c r="BN56" i="10"/>
  <c r="AM56" i="10"/>
  <c r="AL56" i="10"/>
  <c r="AH56" i="10"/>
  <c r="AG56" i="10"/>
  <c r="AC56" i="10"/>
  <c r="AB56" i="10"/>
  <c r="X56" i="10"/>
  <c r="W56" i="10"/>
  <c r="Q56" i="10"/>
  <c r="P56" i="10"/>
  <c r="O56" i="10"/>
  <c r="L56" i="10"/>
  <c r="K56" i="10"/>
  <c r="J56" i="10"/>
  <c r="EE55" i="10"/>
  <c r="DI55" i="10"/>
  <c r="ED55" i="10"/>
  <c r="EC55" i="10"/>
  <c r="DH55" i="10"/>
  <c r="F55" i="10" s="1"/>
  <c r="DG55" i="10"/>
  <c r="E55" i="10" s="1"/>
  <c r="BP55" i="10"/>
  <c r="BQ55" i="10" s="1"/>
  <c r="BO55" i="10"/>
  <c r="BN55" i="10"/>
  <c r="AM55" i="10"/>
  <c r="AL55" i="10"/>
  <c r="AH55" i="10"/>
  <c r="AG55" i="10"/>
  <c r="AC55" i="10"/>
  <c r="AB55" i="10"/>
  <c r="X55" i="10"/>
  <c r="W55" i="10"/>
  <c r="Q55" i="10"/>
  <c r="S55" i="10" s="1"/>
  <c r="P55" i="10"/>
  <c r="O55" i="10"/>
  <c r="L55" i="10"/>
  <c r="K55" i="10"/>
  <c r="J55" i="10"/>
  <c r="EE54" i="10"/>
  <c r="DI54" i="10"/>
  <c r="ED54" i="10"/>
  <c r="EC54" i="10"/>
  <c r="DH54" i="10"/>
  <c r="F54" i="10" s="1"/>
  <c r="DG54" i="10"/>
  <c r="E54" i="10" s="1"/>
  <c r="BP54" i="10"/>
  <c r="BO54" i="10"/>
  <c r="BN54" i="10"/>
  <c r="AM54" i="10"/>
  <c r="AL54" i="10"/>
  <c r="AH54" i="10"/>
  <c r="AG54" i="10"/>
  <c r="AC54" i="10"/>
  <c r="AB54" i="10"/>
  <c r="X54" i="10"/>
  <c r="W54" i="10"/>
  <c r="Q54" i="10"/>
  <c r="P54" i="10"/>
  <c r="O54" i="10"/>
  <c r="L54" i="10"/>
  <c r="K54" i="10"/>
  <c r="J54" i="10"/>
  <c r="EE53" i="10"/>
  <c r="ED53" i="10"/>
  <c r="EC53" i="10"/>
  <c r="DI53" i="10"/>
  <c r="DH53" i="10"/>
  <c r="DG53" i="10"/>
  <c r="BP53" i="10"/>
  <c r="BO53" i="10"/>
  <c r="BN53" i="10"/>
  <c r="AR53" i="10"/>
  <c r="AQ53" i="10"/>
  <c r="AM53" i="10"/>
  <c r="AL53" i="10"/>
  <c r="AH53" i="10"/>
  <c r="AG53" i="10"/>
  <c r="AC53" i="10"/>
  <c r="AB53" i="10"/>
  <c r="X53" i="10"/>
  <c r="W53" i="10"/>
  <c r="Q53" i="10"/>
  <c r="P53" i="10"/>
  <c r="O53" i="10"/>
  <c r="L53" i="10"/>
  <c r="K53" i="10"/>
  <c r="M53" i="10" s="1"/>
  <c r="J53" i="10"/>
  <c r="N53" i="10" s="1"/>
  <c r="EE52" i="10"/>
  <c r="DI52" i="10"/>
  <c r="ED52" i="10"/>
  <c r="EC52" i="10"/>
  <c r="DH52" i="10"/>
  <c r="F52" i="10" s="1"/>
  <c r="DG52" i="10"/>
  <c r="E52" i="10" s="1"/>
  <c r="BP52" i="10"/>
  <c r="BO52" i="10"/>
  <c r="BN52" i="10"/>
  <c r="AH52" i="10"/>
  <c r="AG52" i="10"/>
  <c r="AC52" i="10"/>
  <c r="AB52" i="10"/>
  <c r="Q52" i="10"/>
  <c r="P52" i="10"/>
  <c r="O52" i="10"/>
  <c r="L52" i="10"/>
  <c r="K52" i="10"/>
  <c r="J52" i="10"/>
  <c r="EE51" i="10"/>
  <c r="ED51" i="10"/>
  <c r="EC51" i="10"/>
  <c r="DI51" i="10"/>
  <c r="DH51" i="10"/>
  <c r="DG51" i="10"/>
  <c r="BP51" i="10"/>
  <c r="BO51" i="10"/>
  <c r="BN51" i="10"/>
  <c r="BR51" i="10" s="1"/>
  <c r="AM51" i="10"/>
  <c r="AL51" i="10"/>
  <c r="AH51" i="10"/>
  <c r="AG51" i="10"/>
  <c r="AC51" i="10"/>
  <c r="AB51" i="10"/>
  <c r="X51" i="10"/>
  <c r="W51" i="10"/>
  <c r="Q51" i="10"/>
  <c r="S51" i="10" s="1"/>
  <c r="P51" i="10"/>
  <c r="O51" i="10"/>
  <c r="L51" i="10"/>
  <c r="K51" i="10"/>
  <c r="J51" i="10"/>
  <c r="EE50" i="10"/>
  <c r="DI50" i="10"/>
  <c r="ED50" i="10"/>
  <c r="EC50" i="10"/>
  <c r="DH50" i="10"/>
  <c r="F50" i="10" s="1"/>
  <c r="DG50" i="10"/>
  <c r="E50" i="10" s="1"/>
  <c r="BP50" i="10"/>
  <c r="BO50" i="10"/>
  <c r="BN50" i="10"/>
  <c r="AM50" i="10"/>
  <c r="AL50" i="10"/>
  <c r="AH50" i="10"/>
  <c r="AG50" i="10"/>
  <c r="AC50" i="10"/>
  <c r="AB50" i="10"/>
  <c r="X50" i="10"/>
  <c r="W50" i="10"/>
  <c r="Q50" i="10"/>
  <c r="P50" i="10"/>
  <c r="O50" i="10"/>
  <c r="L50" i="10"/>
  <c r="K50" i="10"/>
  <c r="J50" i="10"/>
  <c r="EE49" i="10"/>
  <c r="ED49" i="10"/>
  <c r="EC49" i="10"/>
  <c r="DI49" i="10"/>
  <c r="DH49" i="10"/>
  <c r="DG49" i="10"/>
  <c r="BP49" i="10"/>
  <c r="BO49" i="10"/>
  <c r="BN49" i="10"/>
  <c r="AM49" i="10"/>
  <c r="AL49" i="10"/>
  <c r="AH49" i="10"/>
  <c r="AG49" i="10"/>
  <c r="AC49" i="10"/>
  <c r="AB49" i="10"/>
  <c r="X49" i="10"/>
  <c r="W49" i="10"/>
  <c r="Q49" i="10"/>
  <c r="P49" i="10"/>
  <c r="O49" i="10"/>
  <c r="L49" i="10"/>
  <c r="K49" i="10"/>
  <c r="M49" i="10" s="1"/>
  <c r="J49" i="10"/>
  <c r="N49" i="10" s="1"/>
  <c r="EE48" i="10"/>
  <c r="ED48" i="10"/>
  <c r="EC48" i="10"/>
  <c r="DI48" i="10"/>
  <c r="DH48" i="10"/>
  <c r="DG48" i="10"/>
  <c r="BP48" i="10"/>
  <c r="BO48" i="10"/>
  <c r="BN48" i="10"/>
  <c r="AM48" i="10"/>
  <c r="AL48" i="10"/>
  <c r="AH48" i="10"/>
  <c r="AG48" i="10"/>
  <c r="AC48" i="10"/>
  <c r="AB48" i="10"/>
  <c r="X48" i="10"/>
  <c r="W48" i="10"/>
  <c r="Q48" i="10"/>
  <c r="P48" i="10"/>
  <c r="O48" i="10"/>
  <c r="L48" i="10"/>
  <c r="K48" i="10"/>
  <c r="J48" i="10"/>
  <c r="EE47" i="10"/>
  <c r="DI47" i="10"/>
  <c r="ED47" i="10"/>
  <c r="EC47" i="10"/>
  <c r="DH47" i="10"/>
  <c r="F47" i="10" s="1"/>
  <c r="DG47" i="10"/>
  <c r="BP47" i="10"/>
  <c r="BO47" i="10"/>
  <c r="BN47" i="10"/>
  <c r="AM47" i="10"/>
  <c r="AL47" i="10"/>
  <c r="AH47" i="10"/>
  <c r="AG47" i="10"/>
  <c r="AC47" i="10"/>
  <c r="AB47" i="10"/>
  <c r="X47" i="10"/>
  <c r="W47" i="10"/>
  <c r="Q47" i="10"/>
  <c r="P47" i="10"/>
  <c r="O47" i="10"/>
  <c r="L47" i="10"/>
  <c r="K47" i="10"/>
  <c r="J47" i="10"/>
  <c r="EE46" i="10"/>
  <c r="ED46" i="10"/>
  <c r="EC46" i="10"/>
  <c r="DI46" i="10"/>
  <c r="DH46" i="10"/>
  <c r="DG46" i="10"/>
  <c r="BP46" i="10"/>
  <c r="BO46" i="10"/>
  <c r="BQ46" i="10" s="1"/>
  <c r="BN46" i="10"/>
  <c r="BR46" i="10" s="1"/>
  <c r="AM46" i="10"/>
  <c r="AL46" i="10"/>
  <c r="AH46" i="10"/>
  <c r="AG46" i="10"/>
  <c r="AC46" i="10"/>
  <c r="AB46" i="10"/>
  <c r="X46" i="10"/>
  <c r="W46" i="10"/>
  <c r="Q46" i="10"/>
  <c r="P46" i="10"/>
  <c r="O46" i="10"/>
  <c r="L46" i="10"/>
  <c r="K46" i="10"/>
  <c r="J46" i="10"/>
  <c r="EE45" i="10"/>
  <c r="ED45" i="10"/>
  <c r="EC45" i="10"/>
  <c r="DI45" i="10"/>
  <c r="DH45" i="10"/>
  <c r="DG45" i="10"/>
  <c r="BP45" i="10"/>
  <c r="BO45" i="10"/>
  <c r="BN45" i="10"/>
  <c r="AM45" i="10"/>
  <c r="AL45" i="10"/>
  <c r="AH45" i="10"/>
  <c r="AG45" i="10"/>
  <c r="AC45" i="10"/>
  <c r="AB45" i="10"/>
  <c r="X45" i="10"/>
  <c r="W45" i="10"/>
  <c r="Q45" i="10"/>
  <c r="P45" i="10"/>
  <c r="O45" i="10"/>
  <c r="L45" i="10"/>
  <c r="K45" i="10"/>
  <c r="J45" i="10"/>
  <c r="EE44" i="10"/>
  <c r="ED44" i="10"/>
  <c r="EC44" i="10"/>
  <c r="DI44" i="10"/>
  <c r="DH44" i="10"/>
  <c r="DG44" i="10"/>
  <c r="BP44" i="10"/>
  <c r="BO44" i="10"/>
  <c r="BN44" i="10"/>
  <c r="AM44" i="10"/>
  <c r="AL44" i="10"/>
  <c r="AH44" i="10"/>
  <c r="AG44" i="10"/>
  <c r="AC44" i="10"/>
  <c r="AB44" i="10"/>
  <c r="X44" i="10"/>
  <c r="W44" i="10"/>
  <c r="Q44" i="10"/>
  <c r="P44" i="10"/>
  <c r="O44" i="10"/>
  <c r="L44" i="10"/>
  <c r="K44" i="10"/>
  <c r="J44" i="10"/>
  <c r="EE43" i="10"/>
  <c r="ED43" i="10"/>
  <c r="EC43" i="10"/>
  <c r="DI43" i="10"/>
  <c r="DH43" i="10"/>
  <c r="DG43" i="10"/>
  <c r="BP43" i="10"/>
  <c r="BO43" i="10"/>
  <c r="BN43" i="10"/>
  <c r="AM43" i="10"/>
  <c r="AL43" i="10"/>
  <c r="AH43" i="10"/>
  <c r="AG43" i="10"/>
  <c r="AC43" i="10"/>
  <c r="AB43" i="10"/>
  <c r="X43" i="10"/>
  <c r="W43" i="10"/>
  <c r="Q43" i="10"/>
  <c r="P43" i="10"/>
  <c r="O43" i="10"/>
  <c r="L43" i="10"/>
  <c r="K43" i="10"/>
  <c r="J43" i="10"/>
  <c r="EE42" i="10"/>
  <c r="ED42" i="10"/>
  <c r="EC42" i="10"/>
  <c r="DI42" i="10"/>
  <c r="DH42" i="10"/>
  <c r="DG42" i="10"/>
  <c r="BP42" i="10"/>
  <c r="BO42" i="10"/>
  <c r="BN42" i="10"/>
  <c r="AM42" i="10"/>
  <c r="AL42" i="10"/>
  <c r="AH42" i="10"/>
  <c r="AG42" i="10"/>
  <c r="AC42" i="10"/>
  <c r="AB42" i="10"/>
  <c r="X42" i="10"/>
  <c r="W42" i="10"/>
  <c r="Q42" i="10"/>
  <c r="P42" i="10"/>
  <c r="O42" i="10"/>
  <c r="L42" i="10"/>
  <c r="K42" i="10"/>
  <c r="J42" i="10"/>
  <c r="N42" i="10" s="1"/>
  <c r="EE41" i="10"/>
  <c r="ED41" i="10"/>
  <c r="EC41" i="10"/>
  <c r="DI41" i="10"/>
  <c r="DH41" i="10"/>
  <c r="DG41" i="10"/>
  <c r="BP41" i="10"/>
  <c r="BO41" i="10"/>
  <c r="BN41" i="10"/>
  <c r="AM41" i="10"/>
  <c r="AL41" i="10"/>
  <c r="AH41" i="10"/>
  <c r="AG41" i="10"/>
  <c r="AC41" i="10"/>
  <c r="AB41" i="10"/>
  <c r="X41" i="10"/>
  <c r="W41" i="10"/>
  <c r="Q41" i="10"/>
  <c r="P41" i="10"/>
  <c r="O41" i="10"/>
  <c r="L41" i="10"/>
  <c r="K41" i="10"/>
  <c r="J41" i="10"/>
  <c r="EE40" i="10"/>
  <c r="ED40" i="10"/>
  <c r="EC40" i="10"/>
  <c r="DI40" i="10"/>
  <c r="DH40" i="10"/>
  <c r="DG40" i="10"/>
  <c r="BP40" i="10"/>
  <c r="BO40" i="10"/>
  <c r="BQ40" i="10" s="1"/>
  <c r="BN40" i="10"/>
  <c r="BR40" i="10" s="1"/>
  <c r="AM40" i="10"/>
  <c r="AL40" i="10"/>
  <c r="AH40" i="10"/>
  <c r="AG40" i="10"/>
  <c r="AC40" i="10"/>
  <c r="AB40" i="10"/>
  <c r="X40" i="10"/>
  <c r="W40" i="10"/>
  <c r="Q40" i="10"/>
  <c r="P40" i="10"/>
  <c r="O40" i="10"/>
  <c r="L40" i="10"/>
  <c r="K40" i="10"/>
  <c r="J40" i="10"/>
  <c r="EE39" i="10"/>
  <c r="ED39" i="10"/>
  <c r="EC39" i="10"/>
  <c r="DI39" i="10"/>
  <c r="DH39" i="10"/>
  <c r="F39" i="10" s="1"/>
  <c r="DG39" i="10"/>
  <c r="BP39" i="10"/>
  <c r="BO39" i="10"/>
  <c r="BQ39" i="10" s="1"/>
  <c r="BN39" i="10"/>
  <c r="AM39" i="10"/>
  <c r="AL39" i="10"/>
  <c r="AH39" i="10"/>
  <c r="AG39" i="10"/>
  <c r="AC39" i="10"/>
  <c r="AB39" i="10"/>
  <c r="X39" i="10"/>
  <c r="W39" i="10"/>
  <c r="Q39" i="10"/>
  <c r="P39" i="10"/>
  <c r="O39" i="10"/>
  <c r="L39" i="10"/>
  <c r="K39" i="10"/>
  <c r="M39" i="10" s="1"/>
  <c r="J39" i="10"/>
  <c r="EE38" i="10"/>
  <c r="ED38" i="10"/>
  <c r="EC38" i="10"/>
  <c r="DI38" i="10"/>
  <c r="DH38" i="10"/>
  <c r="DG38" i="10"/>
  <c r="BP38" i="10"/>
  <c r="BO38" i="10"/>
  <c r="BN38" i="10"/>
  <c r="AM38" i="10"/>
  <c r="AL38" i="10"/>
  <c r="AH38" i="10"/>
  <c r="AG38" i="10"/>
  <c r="AC38" i="10"/>
  <c r="AB38" i="10"/>
  <c r="X38" i="10"/>
  <c r="W38" i="10"/>
  <c r="Q38" i="10"/>
  <c r="P38" i="10"/>
  <c r="O38" i="10"/>
  <c r="L38" i="10"/>
  <c r="K38" i="10"/>
  <c r="J38" i="10"/>
  <c r="EE37" i="10"/>
  <c r="ED37" i="10"/>
  <c r="EC37" i="10"/>
  <c r="DI37" i="10"/>
  <c r="DH37" i="10"/>
  <c r="F37" i="10" s="1"/>
  <c r="DG37" i="10"/>
  <c r="BP37" i="10"/>
  <c r="BO37" i="10"/>
  <c r="BN37" i="10"/>
  <c r="AM37" i="10"/>
  <c r="AL37" i="10"/>
  <c r="AH37" i="10"/>
  <c r="AG37" i="10"/>
  <c r="AC37" i="10"/>
  <c r="AB37" i="10"/>
  <c r="X37" i="10"/>
  <c r="W37" i="10"/>
  <c r="Q37" i="10"/>
  <c r="P37" i="10"/>
  <c r="O37" i="10"/>
  <c r="L37" i="10"/>
  <c r="K37" i="10"/>
  <c r="J37" i="10"/>
  <c r="EE36" i="10"/>
  <c r="ED36" i="10"/>
  <c r="EC36" i="10"/>
  <c r="DI36" i="10"/>
  <c r="DH36" i="10"/>
  <c r="DG36" i="10"/>
  <c r="BP36" i="10"/>
  <c r="BO36" i="10"/>
  <c r="BN36" i="10"/>
  <c r="AM36" i="10"/>
  <c r="AL36" i="10"/>
  <c r="AH36" i="10"/>
  <c r="AG36" i="10"/>
  <c r="AC36" i="10"/>
  <c r="AB36" i="10"/>
  <c r="X36" i="10"/>
  <c r="W36" i="10"/>
  <c r="Q36" i="10"/>
  <c r="S36" i="10"/>
  <c r="P36" i="10"/>
  <c r="R36" i="10"/>
  <c r="O36" i="10"/>
  <c r="L36" i="10"/>
  <c r="K36" i="10"/>
  <c r="J36" i="10"/>
  <c r="EE35" i="10"/>
  <c r="ED35" i="10"/>
  <c r="EC35" i="10"/>
  <c r="DI35" i="10"/>
  <c r="DH35" i="10"/>
  <c r="DG35" i="10"/>
  <c r="BP35" i="10"/>
  <c r="BO35" i="10"/>
  <c r="BN35" i="10"/>
  <c r="AM35" i="10"/>
  <c r="AL35" i="10"/>
  <c r="AH35" i="10"/>
  <c r="AG35" i="10"/>
  <c r="AC35" i="10"/>
  <c r="AB35" i="10"/>
  <c r="X35" i="10"/>
  <c r="W35" i="10"/>
  <c r="Q35" i="10"/>
  <c r="P35" i="10"/>
  <c r="O35" i="10"/>
  <c r="L35" i="10"/>
  <c r="K35" i="10"/>
  <c r="M35" i="10" s="1"/>
  <c r="J35" i="10"/>
  <c r="EE34" i="10"/>
  <c r="ED34" i="10"/>
  <c r="EC34" i="10"/>
  <c r="DI34" i="10"/>
  <c r="DH34" i="10"/>
  <c r="DG34" i="10"/>
  <c r="BP34" i="10"/>
  <c r="BO34" i="10"/>
  <c r="BN34" i="10"/>
  <c r="AM34" i="10"/>
  <c r="AL34" i="10"/>
  <c r="AH34" i="10"/>
  <c r="AG34" i="10"/>
  <c r="AC34" i="10"/>
  <c r="AB34" i="10"/>
  <c r="X34" i="10"/>
  <c r="W34" i="10"/>
  <c r="Q34" i="10"/>
  <c r="P34" i="10"/>
  <c r="O34" i="10"/>
  <c r="L34" i="10"/>
  <c r="K34" i="10"/>
  <c r="J34" i="10"/>
  <c r="EE33" i="10"/>
  <c r="ED33" i="10"/>
  <c r="EC33" i="10"/>
  <c r="DI33" i="10"/>
  <c r="DH33" i="10"/>
  <c r="DG33" i="10"/>
  <c r="BP33" i="10"/>
  <c r="BO33" i="10"/>
  <c r="BQ33" i="10" s="1"/>
  <c r="BN33" i="10"/>
  <c r="AM33" i="10"/>
  <c r="AL33" i="10"/>
  <c r="AH33" i="10"/>
  <c r="AG33" i="10"/>
  <c r="AC33" i="10"/>
  <c r="AB33" i="10"/>
  <c r="X33" i="10"/>
  <c r="W33" i="10"/>
  <c r="Q33" i="10"/>
  <c r="P33" i="10"/>
  <c r="O33" i="10"/>
  <c r="L33" i="10"/>
  <c r="K33" i="10"/>
  <c r="M33" i="10" s="1"/>
  <c r="J33" i="10"/>
  <c r="EE32" i="10"/>
  <c r="ED32" i="10"/>
  <c r="EC32" i="10"/>
  <c r="DI32" i="10"/>
  <c r="DH32" i="10"/>
  <c r="DG32" i="10"/>
  <c r="BP32" i="10"/>
  <c r="BQ32" i="10" s="1"/>
  <c r="BO32" i="10"/>
  <c r="BN32" i="10"/>
  <c r="AM32" i="10"/>
  <c r="AL32" i="10"/>
  <c r="AH32" i="10"/>
  <c r="AG32" i="10"/>
  <c r="AC32" i="10"/>
  <c r="AB32" i="10"/>
  <c r="X32" i="10"/>
  <c r="W32" i="10"/>
  <c r="Q32" i="10"/>
  <c r="P32" i="10"/>
  <c r="O32" i="10"/>
  <c r="L32" i="10"/>
  <c r="K32" i="10"/>
  <c r="J32" i="10"/>
  <c r="EE31" i="10"/>
  <c r="ED31" i="10"/>
  <c r="EC31" i="10"/>
  <c r="DI31" i="10"/>
  <c r="DH31" i="10"/>
  <c r="F31" i="10" s="1"/>
  <c r="DG31" i="10"/>
  <c r="BP31" i="10"/>
  <c r="BO31" i="10"/>
  <c r="BN31" i="10"/>
  <c r="AM31" i="10"/>
  <c r="AL31" i="10"/>
  <c r="AH31" i="10"/>
  <c r="AG31" i="10"/>
  <c r="AC31" i="10"/>
  <c r="AB31" i="10"/>
  <c r="X31" i="10"/>
  <c r="W31" i="10"/>
  <c r="Q31" i="10"/>
  <c r="P31" i="10"/>
  <c r="O31" i="10"/>
  <c r="L31" i="10"/>
  <c r="K31" i="10"/>
  <c r="J31" i="10"/>
  <c r="EE30" i="10"/>
  <c r="ED30" i="10"/>
  <c r="EC30" i="10"/>
  <c r="DI30" i="10"/>
  <c r="DH30" i="10"/>
  <c r="DG30" i="10"/>
  <c r="BP30" i="10"/>
  <c r="BQ30" i="10" s="1"/>
  <c r="BO30" i="10"/>
  <c r="BN30" i="10"/>
  <c r="AM30" i="10"/>
  <c r="AL30" i="10"/>
  <c r="AH30" i="10"/>
  <c r="AG30" i="10"/>
  <c r="AC30" i="10"/>
  <c r="AB30" i="10"/>
  <c r="X30" i="10"/>
  <c r="W30" i="10"/>
  <c r="Q30" i="10"/>
  <c r="P30" i="10"/>
  <c r="O30" i="10"/>
  <c r="L30" i="10"/>
  <c r="K30" i="10"/>
  <c r="J30" i="10"/>
  <c r="EE29" i="10"/>
  <c r="ED29" i="10"/>
  <c r="EC29" i="10"/>
  <c r="DI29" i="10"/>
  <c r="DH29" i="10"/>
  <c r="F29" i="10" s="1"/>
  <c r="DG29" i="10"/>
  <c r="BP29" i="10"/>
  <c r="BO29" i="10"/>
  <c r="BN29" i="10"/>
  <c r="AM29" i="10"/>
  <c r="AL29" i="10"/>
  <c r="AH29" i="10"/>
  <c r="AG29" i="10"/>
  <c r="AC29" i="10"/>
  <c r="AB29" i="10"/>
  <c r="X29" i="10"/>
  <c r="W29" i="10"/>
  <c r="Q29" i="10"/>
  <c r="P29" i="10"/>
  <c r="O29" i="10"/>
  <c r="L29" i="10"/>
  <c r="K29" i="10"/>
  <c r="J29" i="10"/>
  <c r="EE28" i="10"/>
  <c r="ED28" i="10"/>
  <c r="EC28" i="10"/>
  <c r="DI28" i="10"/>
  <c r="DH28" i="10"/>
  <c r="DG28" i="10"/>
  <c r="BP28" i="10"/>
  <c r="BO28" i="10"/>
  <c r="BN28" i="10"/>
  <c r="BR28" i="10"/>
  <c r="AM28" i="10"/>
  <c r="AL28" i="10"/>
  <c r="AH28" i="10"/>
  <c r="AG28" i="10"/>
  <c r="AC28" i="10"/>
  <c r="AB28" i="10"/>
  <c r="X28" i="10"/>
  <c r="W28" i="10"/>
  <c r="Q28" i="10"/>
  <c r="S28" i="10"/>
  <c r="P28" i="10"/>
  <c r="R28" i="10"/>
  <c r="O28" i="10"/>
  <c r="L28" i="10"/>
  <c r="K28" i="10"/>
  <c r="J28" i="10"/>
  <c r="EE27" i="10"/>
  <c r="ED27" i="10"/>
  <c r="EC27" i="10"/>
  <c r="DI27" i="10"/>
  <c r="DH27" i="10"/>
  <c r="DG27" i="10"/>
  <c r="BP27" i="10"/>
  <c r="BO27" i="10"/>
  <c r="BN27" i="10"/>
  <c r="AM27" i="10"/>
  <c r="AL27" i="10"/>
  <c r="AH27" i="10"/>
  <c r="AG27" i="10"/>
  <c r="AC27" i="10"/>
  <c r="AB27" i="10"/>
  <c r="X27" i="10"/>
  <c r="W27" i="10"/>
  <c r="Q27" i="10"/>
  <c r="P27" i="10"/>
  <c r="O27" i="10"/>
  <c r="L27" i="10"/>
  <c r="K27" i="10"/>
  <c r="J27" i="10"/>
  <c r="EE26" i="10"/>
  <c r="ED26" i="10"/>
  <c r="EC26" i="10"/>
  <c r="DI26" i="10"/>
  <c r="DH26" i="10"/>
  <c r="DG26" i="10"/>
  <c r="BP26" i="10"/>
  <c r="BO26" i="10"/>
  <c r="BN26" i="10"/>
  <c r="AM26" i="10"/>
  <c r="AL26" i="10"/>
  <c r="AH26" i="10"/>
  <c r="AG26" i="10"/>
  <c r="AC26" i="10"/>
  <c r="AB26" i="10"/>
  <c r="X26" i="10"/>
  <c r="W26" i="10"/>
  <c r="Q26" i="10"/>
  <c r="P26" i="10"/>
  <c r="R26" i="10"/>
  <c r="O26" i="10"/>
  <c r="S26" i="10" s="1"/>
  <c r="L26" i="10"/>
  <c r="K26" i="10"/>
  <c r="J26" i="10"/>
  <c r="EE25" i="10"/>
  <c r="ED25" i="10"/>
  <c r="EC25" i="10"/>
  <c r="DI25" i="10"/>
  <c r="DH25" i="10"/>
  <c r="DG25" i="10"/>
  <c r="BP25" i="10"/>
  <c r="BO25" i="10"/>
  <c r="BN25" i="10"/>
  <c r="AM25" i="10"/>
  <c r="AL25" i="10"/>
  <c r="AH25" i="10"/>
  <c r="AG25" i="10"/>
  <c r="AC25" i="10"/>
  <c r="AB25" i="10"/>
  <c r="X25" i="10"/>
  <c r="W25" i="10"/>
  <c r="Q25" i="10"/>
  <c r="P25" i="10"/>
  <c r="O25" i="10"/>
  <c r="L25" i="10"/>
  <c r="K25" i="10"/>
  <c r="J25" i="10"/>
  <c r="EE24" i="10"/>
  <c r="ED24" i="10"/>
  <c r="EC24" i="10"/>
  <c r="DI24" i="10"/>
  <c r="DH24" i="10"/>
  <c r="DG24" i="10"/>
  <c r="E24" i="10" s="1"/>
  <c r="BP24" i="10"/>
  <c r="BO24" i="10"/>
  <c r="BN24" i="10"/>
  <c r="AM24" i="10"/>
  <c r="AL24" i="10"/>
  <c r="AH24" i="10"/>
  <c r="AG24" i="10"/>
  <c r="AC24" i="10"/>
  <c r="AB24" i="10"/>
  <c r="X24" i="10"/>
  <c r="W24" i="10"/>
  <c r="Q24" i="10"/>
  <c r="P24" i="10"/>
  <c r="O24" i="10"/>
  <c r="L24" i="10"/>
  <c r="K24" i="10"/>
  <c r="J24" i="10"/>
  <c r="EE23" i="10"/>
  <c r="DI23" i="10"/>
  <c r="ED23" i="10"/>
  <c r="EC23" i="10"/>
  <c r="DH23" i="10"/>
  <c r="F23" i="10" s="1"/>
  <c r="DG23" i="10"/>
  <c r="E23" i="10" s="1"/>
  <c r="BP23" i="10"/>
  <c r="BO23" i="10"/>
  <c r="BN23" i="10"/>
  <c r="AM23" i="10"/>
  <c r="AL23" i="10"/>
  <c r="AH23" i="10"/>
  <c r="AG23" i="10"/>
  <c r="AC23" i="10"/>
  <c r="AB23" i="10"/>
  <c r="X23" i="10"/>
  <c r="W23" i="10"/>
  <c r="Q23" i="10"/>
  <c r="P23" i="10"/>
  <c r="O23" i="10"/>
  <c r="L23" i="10"/>
  <c r="K23" i="10"/>
  <c r="M23" i="10" s="1"/>
  <c r="J23" i="10"/>
  <c r="EE22" i="10"/>
  <c r="ED22" i="10"/>
  <c r="EC22" i="10"/>
  <c r="DI22" i="10"/>
  <c r="G22" i="10" s="1"/>
  <c r="DH22" i="10"/>
  <c r="DG22" i="10"/>
  <c r="BP22" i="10"/>
  <c r="BO22" i="10"/>
  <c r="BN22" i="10"/>
  <c r="AM22" i="10"/>
  <c r="AL22" i="10"/>
  <c r="AH22" i="10"/>
  <c r="AG22" i="10"/>
  <c r="AC22" i="10"/>
  <c r="AB22" i="10"/>
  <c r="X22" i="10"/>
  <c r="W22" i="10"/>
  <c r="Q22" i="10"/>
  <c r="P22" i="10"/>
  <c r="R22" i="10" s="1"/>
  <c r="O22" i="10"/>
  <c r="S22" i="10" s="1"/>
  <c r="L22" i="10"/>
  <c r="K22" i="10"/>
  <c r="J22" i="10"/>
  <c r="N22" i="10" s="1"/>
  <c r="EE21" i="10"/>
  <c r="DI21" i="10"/>
  <c r="ED21" i="10"/>
  <c r="EC21" i="10"/>
  <c r="DH21" i="10"/>
  <c r="F21" i="10" s="1"/>
  <c r="DG21" i="10"/>
  <c r="E21" i="10" s="1"/>
  <c r="BP21" i="10"/>
  <c r="BO21" i="10"/>
  <c r="BN21" i="10"/>
  <c r="AM21" i="10"/>
  <c r="AL21" i="10"/>
  <c r="AH21" i="10"/>
  <c r="AG21" i="10"/>
  <c r="AC21" i="10"/>
  <c r="AB21" i="10"/>
  <c r="X21" i="10"/>
  <c r="W21" i="10"/>
  <c r="Q21" i="10"/>
  <c r="P21" i="10"/>
  <c r="O21" i="10"/>
  <c r="L21" i="10"/>
  <c r="K21" i="10"/>
  <c r="J21" i="10"/>
  <c r="EE20" i="10"/>
  <c r="ED20" i="10"/>
  <c r="EC20" i="10"/>
  <c r="DI20" i="10"/>
  <c r="DH20" i="10"/>
  <c r="DG20" i="10"/>
  <c r="BP20" i="10"/>
  <c r="BQ20" i="10" s="1"/>
  <c r="BO20" i="10"/>
  <c r="BN20" i="10"/>
  <c r="AM20" i="10"/>
  <c r="AL20" i="10"/>
  <c r="AH20" i="10"/>
  <c r="AG20" i="10"/>
  <c r="AC20" i="10"/>
  <c r="AB20" i="10"/>
  <c r="X20" i="10"/>
  <c r="W20" i="10"/>
  <c r="Q20" i="10"/>
  <c r="P20" i="10"/>
  <c r="O20" i="10"/>
  <c r="L20" i="10"/>
  <c r="K20" i="10"/>
  <c r="J20" i="10"/>
  <c r="EE19" i="10"/>
  <c r="DI19" i="10"/>
  <c r="ED19" i="10"/>
  <c r="EC19" i="10"/>
  <c r="DH19" i="10"/>
  <c r="F19" i="10" s="1"/>
  <c r="DG19" i="10"/>
  <c r="E19" i="10" s="1"/>
  <c r="BP19" i="10"/>
  <c r="BO19" i="10"/>
  <c r="BN19" i="10"/>
  <c r="AM19" i="10"/>
  <c r="AL19" i="10"/>
  <c r="AH19" i="10"/>
  <c r="AG19" i="10"/>
  <c r="AC19" i="10"/>
  <c r="AB19" i="10"/>
  <c r="X19" i="10"/>
  <c r="W19" i="10"/>
  <c r="Q19" i="10"/>
  <c r="P19" i="10"/>
  <c r="O19" i="10"/>
  <c r="L19" i="10"/>
  <c r="K19" i="10"/>
  <c r="J19" i="10"/>
  <c r="EE18" i="10"/>
  <c r="ED18" i="10"/>
  <c r="EC18" i="10"/>
  <c r="DI18" i="10"/>
  <c r="DH18" i="10"/>
  <c r="DG18" i="10"/>
  <c r="BP18" i="10"/>
  <c r="BO18" i="10"/>
  <c r="BQ18" i="10" s="1"/>
  <c r="BN18" i="10"/>
  <c r="BR18" i="10" s="1"/>
  <c r="AM18" i="10"/>
  <c r="AL18" i="10"/>
  <c r="AH18" i="10"/>
  <c r="AG18" i="10"/>
  <c r="AC18" i="10"/>
  <c r="AB18" i="10"/>
  <c r="X18" i="10"/>
  <c r="W18" i="10"/>
  <c r="Q18" i="10"/>
  <c r="P18" i="10"/>
  <c r="O18" i="10"/>
  <c r="L18" i="10"/>
  <c r="K18" i="10"/>
  <c r="J18" i="10"/>
  <c r="EE17" i="10"/>
  <c r="DI17" i="10"/>
  <c r="ED17" i="10"/>
  <c r="EC17" i="10"/>
  <c r="DH17" i="10"/>
  <c r="F17" i="10" s="1"/>
  <c r="DG17" i="10"/>
  <c r="E17" i="10" s="1"/>
  <c r="BP17" i="10"/>
  <c r="BO17" i="10"/>
  <c r="BN17" i="10"/>
  <c r="AM17" i="10"/>
  <c r="AL17" i="10"/>
  <c r="AH17" i="10"/>
  <c r="AG17" i="10"/>
  <c r="AC17" i="10"/>
  <c r="AB17" i="10"/>
  <c r="X17" i="10"/>
  <c r="W17" i="10"/>
  <c r="Q17" i="10"/>
  <c r="P17" i="10"/>
  <c r="O17" i="10"/>
  <c r="L17" i="10"/>
  <c r="K17" i="10"/>
  <c r="J17" i="10"/>
  <c r="EE16" i="10"/>
  <c r="ED16" i="10"/>
  <c r="EC16" i="10"/>
  <c r="DI16" i="10"/>
  <c r="DH16" i="10"/>
  <c r="DG16" i="10"/>
  <c r="BP16" i="10"/>
  <c r="BO16" i="10"/>
  <c r="BN16" i="10"/>
  <c r="AM16" i="10"/>
  <c r="AL16" i="10"/>
  <c r="AH16" i="10"/>
  <c r="AG16" i="10"/>
  <c r="AC16" i="10"/>
  <c r="AB16" i="10"/>
  <c r="X16" i="10"/>
  <c r="W16" i="10"/>
  <c r="Q16" i="10"/>
  <c r="P16" i="10"/>
  <c r="O16" i="10"/>
  <c r="L16" i="10"/>
  <c r="K16" i="10"/>
  <c r="J16" i="10"/>
  <c r="N16" i="10" s="1"/>
  <c r="EE15" i="10"/>
  <c r="ED15" i="10"/>
  <c r="EC15" i="10"/>
  <c r="DI15" i="10"/>
  <c r="DH15" i="10"/>
  <c r="DG15" i="10"/>
  <c r="BP15" i="10"/>
  <c r="BO15" i="10"/>
  <c r="BN15" i="10"/>
  <c r="AM15" i="10"/>
  <c r="AL15" i="10"/>
  <c r="AH15" i="10"/>
  <c r="AG15" i="10"/>
  <c r="AC15" i="10"/>
  <c r="AB15" i="10"/>
  <c r="X15" i="10"/>
  <c r="W15" i="10"/>
  <c r="Q15" i="10"/>
  <c r="P15" i="10"/>
  <c r="O15" i="10"/>
  <c r="L15" i="10"/>
  <c r="K15" i="10"/>
  <c r="M15" i="10" s="1"/>
  <c r="J15" i="10"/>
  <c r="EE14" i="10"/>
  <c r="ED14" i="10"/>
  <c r="EC14" i="10"/>
  <c r="DI14" i="10"/>
  <c r="DH14" i="10"/>
  <c r="DG14" i="10"/>
  <c r="BP14" i="10"/>
  <c r="BO14" i="10"/>
  <c r="BN14" i="10"/>
  <c r="AM14" i="10"/>
  <c r="AL14" i="10"/>
  <c r="AH14" i="10"/>
  <c r="AG14" i="10"/>
  <c r="AC14" i="10"/>
  <c r="AB14" i="10"/>
  <c r="X14" i="10"/>
  <c r="W14" i="10"/>
  <c r="Q14" i="10"/>
  <c r="P14" i="10"/>
  <c r="O14" i="10"/>
  <c r="L14" i="10"/>
  <c r="K14" i="10"/>
  <c r="J14" i="10"/>
  <c r="EE13" i="10"/>
  <c r="ED13" i="10"/>
  <c r="EC13" i="10"/>
  <c r="DI13" i="10"/>
  <c r="DH13" i="10"/>
  <c r="F13" i="10" s="1"/>
  <c r="DG13" i="10"/>
  <c r="BP13" i="10"/>
  <c r="BO13" i="10"/>
  <c r="BN13" i="10"/>
  <c r="AM13" i="10"/>
  <c r="AL13" i="10"/>
  <c r="AH13" i="10"/>
  <c r="AG13" i="10"/>
  <c r="AC13" i="10"/>
  <c r="AB13" i="10"/>
  <c r="X13" i="10"/>
  <c r="W13" i="10"/>
  <c r="Q13" i="10"/>
  <c r="P13" i="10"/>
  <c r="O13" i="10"/>
  <c r="L13" i="10"/>
  <c r="K13" i="10"/>
  <c r="J13" i="10"/>
  <c r="EE12" i="10"/>
  <c r="DI12" i="10"/>
  <c r="ED12" i="10"/>
  <c r="EC12" i="10"/>
  <c r="DH12" i="10"/>
  <c r="F12" i="10" s="1"/>
  <c r="DG12" i="10"/>
  <c r="BP12" i="10"/>
  <c r="BO12" i="10"/>
  <c r="BN12" i="10"/>
  <c r="BR12" i="10" s="1"/>
  <c r="AM12" i="10"/>
  <c r="AL12" i="10"/>
  <c r="AH12" i="10"/>
  <c r="AG12" i="10"/>
  <c r="AC12" i="10"/>
  <c r="AB12" i="10"/>
  <c r="X12" i="10"/>
  <c r="W12" i="10"/>
  <c r="Q12" i="10"/>
  <c r="S12" i="10"/>
  <c r="P12" i="10"/>
  <c r="R12" i="10"/>
  <c r="O12" i="10"/>
  <c r="L12" i="10"/>
  <c r="K12" i="10"/>
  <c r="J12" i="10"/>
  <c r="EE11" i="10"/>
  <c r="DI11" i="10"/>
  <c r="ED11" i="10"/>
  <c r="EC11" i="10"/>
  <c r="DH11" i="10"/>
  <c r="F11" i="10" s="1"/>
  <c r="DG11" i="10"/>
  <c r="BP11" i="10"/>
  <c r="BO11" i="10"/>
  <c r="BN11" i="10"/>
  <c r="AM11" i="10"/>
  <c r="AL11" i="10"/>
  <c r="AH11" i="10"/>
  <c r="AG11" i="10"/>
  <c r="AC11" i="10"/>
  <c r="AB11" i="10"/>
  <c r="X11" i="10"/>
  <c r="W11" i="10"/>
  <c r="Q11" i="10"/>
  <c r="P11" i="10"/>
  <c r="O11" i="10"/>
  <c r="L11" i="10"/>
  <c r="K11" i="10"/>
  <c r="J11" i="10"/>
  <c r="N11" i="10" s="1"/>
  <c r="EE10" i="10"/>
  <c r="ED10" i="10"/>
  <c r="EC10" i="10"/>
  <c r="DI10" i="10"/>
  <c r="DH10" i="10"/>
  <c r="DG10" i="10"/>
  <c r="BP10" i="10"/>
  <c r="BO10" i="10"/>
  <c r="BN10" i="10"/>
  <c r="BN107" i="10" s="1"/>
  <c r="AR10" i="10"/>
  <c r="AQ10" i="10"/>
  <c r="AM10" i="10"/>
  <c r="AL10" i="10"/>
  <c r="AH10" i="10"/>
  <c r="AG10" i="10"/>
  <c r="AC10" i="10"/>
  <c r="AB10" i="10"/>
  <c r="X10" i="10"/>
  <c r="W10" i="10"/>
  <c r="Q10" i="10"/>
  <c r="P10" i="10"/>
  <c r="O10" i="10"/>
  <c r="O107" i="10" s="1"/>
  <c r="L10" i="10"/>
  <c r="K10" i="10"/>
  <c r="J10" i="10"/>
  <c r="J107" i="10" s="1"/>
  <c r="N15" i="10"/>
  <c r="G45" i="10"/>
  <c r="N45" i="10"/>
  <c r="F71" i="10"/>
  <c r="F97" i="10"/>
  <c r="R63" i="10"/>
  <c r="S63" i="10"/>
  <c r="R67" i="10"/>
  <c r="S67" i="10"/>
  <c r="R71" i="10"/>
  <c r="S71" i="10"/>
  <c r="R75" i="10"/>
  <c r="S75" i="10"/>
  <c r="R79" i="10"/>
  <c r="S79" i="10"/>
  <c r="S80" i="10"/>
  <c r="R80" i="10"/>
  <c r="S95" i="10"/>
  <c r="BR59" i="10"/>
  <c r="BQ59" i="10"/>
  <c r="S61" i="10"/>
  <c r="R65" i="10"/>
  <c r="S65" i="10"/>
  <c r="R69" i="10"/>
  <c r="S69" i="10"/>
  <c r="S73" i="10"/>
  <c r="S77" i="10"/>
  <c r="BR80" i="10"/>
  <c r="N81" i="10"/>
  <c r="BR81" i="10"/>
  <c r="N82" i="10"/>
  <c r="BR82" i="10"/>
  <c r="N83" i="10"/>
  <c r="BR83" i="10"/>
  <c r="N84" i="10"/>
  <c r="BR84" i="10"/>
  <c r="N85" i="10"/>
  <c r="BR85" i="10"/>
  <c r="BR86" i="10"/>
  <c r="N87" i="10"/>
  <c r="BR87" i="10"/>
  <c r="N88" i="10"/>
  <c r="BR88" i="10"/>
  <c r="N89" i="10"/>
  <c r="N90" i="10"/>
  <c r="BR90" i="10"/>
  <c r="N91" i="10"/>
  <c r="BR91" i="10"/>
  <c r="N92" i="10"/>
  <c r="BR92" i="10"/>
  <c r="N93" i="10"/>
  <c r="M93" i="10"/>
  <c r="R93" i="10"/>
  <c r="S93" i="10"/>
  <c r="R97" i="10"/>
  <c r="R98" i="10"/>
  <c r="R99" i="10"/>
  <c r="R100" i="10"/>
  <c r="R101" i="10"/>
  <c r="R102" i="10"/>
  <c r="R103" i="10"/>
  <c r="R104" i="10"/>
  <c r="R105" i="10"/>
  <c r="R106" i="10"/>
  <c r="AB107" i="10"/>
  <c r="AL107" i="10"/>
  <c r="E10" i="10"/>
  <c r="S13" i="10"/>
  <c r="R13" i="10"/>
  <c r="S17" i="10"/>
  <c r="R17" i="10"/>
  <c r="R19" i="10"/>
  <c r="S21" i="10"/>
  <c r="R21" i="10"/>
  <c r="S23" i="10"/>
  <c r="R23" i="10"/>
  <c r="N25" i="10"/>
  <c r="M25" i="10"/>
  <c r="BR25" i="10"/>
  <c r="BQ25" i="10"/>
  <c r="M27" i="10"/>
  <c r="BQ27" i="10"/>
  <c r="N29" i="10"/>
  <c r="M29" i="10"/>
  <c r="BR29" i="10"/>
  <c r="BQ29" i="10"/>
  <c r="N31" i="10"/>
  <c r="M31" i="10"/>
  <c r="BR31" i="10"/>
  <c r="BQ31" i="10"/>
  <c r="N35" i="10"/>
  <c r="BR35" i="10"/>
  <c r="BQ35" i="10"/>
  <c r="N37" i="10"/>
  <c r="M37" i="10"/>
  <c r="BR37" i="10"/>
  <c r="BQ37" i="10"/>
  <c r="S39" i="10"/>
  <c r="R39" i="10"/>
  <c r="N41" i="10"/>
  <c r="M41" i="10"/>
  <c r="BR41" i="10"/>
  <c r="BQ41" i="10"/>
  <c r="N43" i="10"/>
  <c r="M43" i="10"/>
  <c r="BR43" i="10"/>
  <c r="BQ43" i="10"/>
  <c r="BR45" i="10"/>
  <c r="BQ45" i="10"/>
  <c r="S47" i="10"/>
  <c r="R47" i="10"/>
  <c r="S50" i="10"/>
  <c r="R50" i="10"/>
  <c r="S52" i="10"/>
  <c r="R52" i="10"/>
  <c r="S54" i="10"/>
  <c r="R54" i="10"/>
  <c r="S57" i="10"/>
  <c r="R57" i="10"/>
  <c r="S59" i="10"/>
  <c r="R59" i="10"/>
  <c r="S60" i="10"/>
  <c r="R60" i="10"/>
  <c r="S72" i="10"/>
  <c r="R72" i="10"/>
  <c r="S76" i="10"/>
  <c r="R76" i="10"/>
  <c r="S82" i="10"/>
  <c r="R82" i="10"/>
  <c r="S84" i="10"/>
  <c r="R84" i="10"/>
  <c r="S86" i="10"/>
  <c r="R86" i="10"/>
  <c r="S88" i="10"/>
  <c r="R88" i="10"/>
  <c r="S90" i="10"/>
  <c r="R90" i="10"/>
  <c r="S92" i="10"/>
  <c r="R92" i="10"/>
  <c r="S94" i="10"/>
  <c r="R94" i="10"/>
  <c r="BR10" i="10"/>
  <c r="E11" i="10"/>
  <c r="E12" i="10"/>
  <c r="N13" i="10"/>
  <c r="BQ13" i="10"/>
  <c r="S15" i="10"/>
  <c r="R15" i="10"/>
  <c r="N17" i="10"/>
  <c r="M17" i="10"/>
  <c r="BR17" i="10"/>
  <c r="BQ17" i="10"/>
  <c r="N19" i="10"/>
  <c r="M19" i="10"/>
  <c r="BR19" i="10"/>
  <c r="BQ19" i="10"/>
  <c r="N21" i="10"/>
  <c r="M21" i="10"/>
  <c r="BR21" i="10"/>
  <c r="BQ21" i="10"/>
  <c r="BQ23" i="10"/>
  <c r="S25" i="10"/>
  <c r="R25" i="10"/>
  <c r="S27" i="10"/>
  <c r="R27" i="10"/>
  <c r="R29" i="10"/>
  <c r="S31" i="10"/>
  <c r="R31" i="10"/>
  <c r="S33" i="10"/>
  <c r="R33" i="10"/>
  <c r="S35" i="10"/>
  <c r="R35" i="10"/>
  <c r="S37" i="10"/>
  <c r="R37" i="10"/>
  <c r="N39" i="10"/>
  <c r="BR39" i="10"/>
  <c r="S41" i="10"/>
  <c r="R41" i="10"/>
  <c r="S43" i="10"/>
  <c r="R43" i="10"/>
  <c r="S45" i="10"/>
  <c r="R45" i="10"/>
  <c r="N47" i="10"/>
  <c r="M47" i="10"/>
  <c r="BR47" i="10"/>
  <c r="BQ47" i="10"/>
  <c r="N50" i="10"/>
  <c r="M50" i="10"/>
  <c r="BR50" i="10"/>
  <c r="BQ50" i="10"/>
  <c r="N52" i="10"/>
  <c r="M52" i="10"/>
  <c r="BR52" i="10"/>
  <c r="BQ52" i="10"/>
  <c r="N54" i="10"/>
  <c r="M54" i="10"/>
  <c r="BR54" i="10"/>
  <c r="BQ54" i="10"/>
  <c r="N74" i="10"/>
  <c r="M74" i="10"/>
  <c r="BR74" i="10"/>
  <c r="BQ74" i="10"/>
  <c r="N78" i="10"/>
  <c r="M78" i="10"/>
  <c r="BR78" i="10"/>
  <c r="BQ78" i="10"/>
  <c r="N80" i="10"/>
  <c r="M80" i="10"/>
  <c r="BR55" i="10"/>
  <c r="N57" i="10"/>
  <c r="M57" i="10"/>
  <c r="BR57" i="10"/>
  <c r="BQ57" i="10"/>
  <c r="N59" i="10"/>
  <c r="M59" i="10"/>
  <c r="N60" i="10"/>
  <c r="M60" i="10"/>
  <c r="BR60" i="10"/>
  <c r="BQ60" i="10"/>
  <c r="F60" i="10"/>
  <c r="H60" i="10" s="1"/>
  <c r="N63" i="10"/>
  <c r="M63" i="10"/>
  <c r="BR63" i="10"/>
  <c r="BQ63" i="10"/>
  <c r="N65" i="10"/>
  <c r="M65" i="10"/>
  <c r="BR65" i="10"/>
  <c r="BQ65" i="10"/>
  <c r="N67" i="10"/>
  <c r="M67" i="10"/>
  <c r="BR67" i="10"/>
  <c r="BQ67" i="10"/>
  <c r="N69" i="10"/>
  <c r="M69" i="10"/>
  <c r="BR69" i="10"/>
  <c r="BQ69" i="10"/>
  <c r="N71" i="10"/>
  <c r="M71" i="10"/>
  <c r="BR71" i="10"/>
  <c r="BQ71" i="10"/>
  <c r="N72" i="10"/>
  <c r="M72" i="10"/>
  <c r="BR72" i="10"/>
  <c r="BQ72" i="10"/>
  <c r="F72" i="10"/>
  <c r="H72" i="10" s="1"/>
  <c r="S74" i="10"/>
  <c r="R74" i="10"/>
  <c r="N76" i="10"/>
  <c r="M76" i="10"/>
  <c r="BR76" i="10"/>
  <c r="BQ76" i="10"/>
  <c r="F76" i="10"/>
  <c r="S78" i="10"/>
  <c r="R78" i="10"/>
  <c r="BR93" i="10"/>
  <c r="BQ93" i="10"/>
  <c r="N94" i="10"/>
  <c r="M94" i="10"/>
  <c r="BR94" i="10"/>
  <c r="F94" i="10"/>
  <c r="BQ106" i="10"/>
  <c r="AQ107" i="10"/>
  <c r="M96" i="10"/>
  <c r="R96" i="10"/>
  <c r="BQ96" i="10"/>
  <c r="BQ97" i="10"/>
  <c r="M98" i="10"/>
  <c r="M99" i="10"/>
  <c r="M101" i="10"/>
  <c r="BQ102" i="10"/>
  <c r="BQ103" i="10"/>
  <c r="M104" i="10"/>
  <c r="M105" i="10"/>
  <c r="AG107" i="10"/>
  <c r="E103" i="10" l="1"/>
  <c r="E102" i="10"/>
  <c r="E101" i="10"/>
  <c r="E100" i="10"/>
  <c r="E98" i="10"/>
  <c r="E90" i="10"/>
  <c r="E84" i="10"/>
  <c r="I72" i="10"/>
  <c r="E72" i="10"/>
  <c r="E66" i="10"/>
  <c r="E47" i="10"/>
  <c r="E48" i="10"/>
  <c r="F43" i="10"/>
  <c r="F45" i="10"/>
  <c r="F53" i="10"/>
  <c r="F61" i="10"/>
  <c r="F63" i="10"/>
  <c r="F65" i="10"/>
  <c r="G11" i="10"/>
  <c r="G13" i="10"/>
  <c r="G31" i="10"/>
  <c r="H31" i="10" s="1"/>
  <c r="G39" i="10"/>
  <c r="G47" i="10"/>
  <c r="I47" i="10" s="1"/>
  <c r="G49" i="10"/>
  <c r="G51" i="10"/>
  <c r="G53" i="10"/>
  <c r="G55" i="10"/>
  <c r="G58" i="10"/>
  <c r="G70" i="10"/>
  <c r="G89" i="10"/>
  <c r="G93" i="10"/>
  <c r="G95" i="10"/>
  <c r="H39" i="10"/>
  <c r="F49" i="10"/>
  <c r="F67" i="10"/>
  <c r="F68" i="10"/>
  <c r="F75" i="10"/>
  <c r="F79" i="10"/>
  <c r="F81" i="10"/>
  <c r="F85" i="10"/>
  <c r="F87" i="10"/>
  <c r="F89" i="10"/>
  <c r="F91" i="10"/>
  <c r="F93" i="10"/>
  <c r="F95" i="10"/>
  <c r="E13" i="10"/>
  <c r="E53" i="10"/>
  <c r="E58" i="10"/>
  <c r="E95" i="10"/>
  <c r="I95" i="10" s="1"/>
  <c r="ED107" i="10"/>
  <c r="F98" i="10"/>
  <c r="F100" i="10"/>
  <c r="F101" i="10"/>
  <c r="F102" i="10"/>
  <c r="H102" i="10" s="1"/>
  <c r="F103" i="10"/>
  <c r="H97" i="10"/>
  <c r="G12" i="10"/>
  <c r="H12" i="10" s="1"/>
  <c r="G24" i="10"/>
  <c r="G27" i="10"/>
  <c r="G30" i="10"/>
  <c r="G36" i="10"/>
  <c r="G38" i="10"/>
  <c r="G40" i="10"/>
  <c r="G42" i="10"/>
  <c r="G46" i="10"/>
  <c r="G52" i="10"/>
  <c r="G66" i="10"/>
  <c r="G69" i="10"/>
  <c r="I69" i="10" s="1"/>
  <c r="G74" i="10"/>
  <c r="G78" i="10"/>
  <c r="G82" i="10"/>
  <c r="I82" i="10" s="1"/>
  <c r="G84" i="10"/>
  <c r="G86" i="10"/>
  <c r="I86" i="10" s="1"/>
  <c r="G88" i="10"/>
  <c r="G92" i="10"/>
  <c r="I92" i="10" s="1"/>
  <c r="G94" i="10"/>
  <c r="H94" i="10" s="1"/>
  <c r="G96" i="10"/>
  <c r="G99" i="10"/>
  <c r="H103" i="10"/>
  <c r="G104" i="10"/>
  <c r="I12" i="10"/>
  <c r="G17" i="10"/>
  <c r="G19" i="10"/>
  <c r="G21" i="10"/>
  <c r="I21" i="10" s="1"/>
  <c r="G29" i="10"/>
  <c r="G33" i="10"/>
  <c r="G35" i="10"/>
  <c r="G37" i="10"/>
  <c r="G41" i="10"/>
  <c r="G43" i="10"/>
  <c r="G61" i="10"/>
  <c r="G65" i="10"/>
  <c r="G67" i="10"/>
  <c r="G68" i="10"/>
  <c r="F14" i="10"/>
  <c r="F16" i="10"/>
  <c r="F18" i="10"/>
  <c r="F20" i="10"/>
  <c r="F24" i="10"/>
  <c r="F30" i="10"/>
  <c r="F32" i="10"/>
  <c r="F34" i="10"/>
  <c r="F38" i="10"/>
  <c r="F40" i="10"/>
  <c r="F44" i="10"/>
  <c r="F46" i="10"/>
  <c r="F48" i="10"/>
  <c r="F56" i="10"/>
  <c r="F59" i="10"/>
  <c r="F62" i="10"/>
  <c r="H68" i="10"/>
  <c r="F74" i="10"/>
  <c r="F78" i="10"/>
  <c r="F80" i="10"/>
  <c r="F82" i="10"/>
  <c r="F84" i="10"/>
  <c r="F86" i="10"/>
  <c r="F88" i="10"/>
  <c r="F90" i="10"/>
  <c r="F92" i="10"/>
  <c r="F96" i="10"/>
  <c r="F104" i="10"/>
  <c r="H104" i="10" s="1"/>
  <c r="F105" i="10"/>
  <c r="F106" i="10"/>
  <c r="H106" i="10" s="1"/>
  <c r="E65" i="10"/>
  <c r="E67" i="10"/>
  <c r="E68" i="10"/>
  <c r="E73" i="10"/>
  <c r="E77" i="10"/>
  <c r="E81" i="10"/>
  <c r="E83" i="10"/>
  <c r="E85" i="10"/>
  <c r="E87" i="10"/>
  <c r="E89" i="10"/>
  <c r="E93" i="10"/>
  <c r="I93" i="10" s="1"/>
  <c r="E96" i="10"/>
  <c r="E97" i="10"/>
  <c r="E99" i="10"/>
  <c r="I99" i="10" s="1"/>
  <c r="E104" i="10"/>
  <c r="I104" i="10" s="1"/>
  <c r="E105" i="10"/>
  <c r="E106" i="10"/>
  <c r="E26" i="10"/>
  <c r="E29" i="10"/>
  <c r="E31" i="10"/>
  <c r="I31" i="10" s="1"/>
  <c r="E33" i="10"/>
  <c r="I33" i="10" s="1"/>
  <c r="E35" i="10"/>
  <c r="E39" i="10"/>
  <c r="E41" i="10"/>
  <c r="I41" i="10" s="1"/>
  <c r="E43" i="10"/>
  <c r="I43" i="10" s="1"/>
  <c r="E45" i="10"/>
  <c r="I45" i="10" s="1"/>
  <c r="E49" i="10"/>
  <c r="E51" i="10"/>
  <c r="E61" i="10"/>
  <c r="E63" i="10"/>
  <c r="E16" i="10"/>
  <c r="E22" i="10"/>
  <c r="E27" i="10"/>
  <c r="I27" i="10" s="1"/>
  <c r="E28" i="10"/>
  <c r="E30" i="10"/>
  <c r="E32" i="10"/>
  <c r="E36" i="10"/>
  <c r="E38" i="10"/>
  <c r="E40" i="10"/>
  <c r="I40" i="10" s="1"/>
  <c r="E42" i="10"/>
  <c r="E46" i="10"/>
  <c r="G10" i="10"/>
  <c r="M11" i="10"/>
  <c r="M13" i="10"/>
  <c r="I13" i="10"/>
  <c r="BQ80" i="10"/>
  <c r="DG107" i="10"/>
  <c r="BO107" i="10"/>
  <c r="BQ14" i="10"/>
  <c r="BQ15" i="10"/>
  <c r="N10" i="10"/>
  <c r="BQ36" i="10"/>
  <c r="BQ38" i="10"/>
  <c r="BQ91" i="10"/>
  <c r="N48" i="10"/>
  <c r="BR66" i="10"/>
  <c r="BR98" i="10"/>
  <c r="M12" i="10"/>
  <c r="M90" i="10"/>
  <c r="H101" i="10"/>
  <c r="M106" i="10"/>
  <c r="M58" i="10"/>
  <c r="N102" i="10"/>
  <c r="I55" i="10"/>
  <c r="DI107" i="10"/>
  <c r="DH107" i="10"/>
  <c r="G64" i="10"/>
  <c r="I65" i="10"/>
  <c r="G75" i="10"/>
  <c r="H75" i="10" s="1"/>
  <c r="H93" i="10"/>
  <c r="H43" i="10"/>
  <c r="H47" i="10"/>
  <c r="I84" i="10"/>
  <c r="I88" i="10"/>
  <c r="H13" i="10"/>
  <c r="I19" i="10"/>
  <c r="H29" i="10"/>
  <c r="H55" i="10"/>
  <c r="I68" i="10"/>
  <c r="G76" i="10"/>
  <c r="H76" i="10" s="1"/>
  <c r="G80" i="10"/>
  <c r="H82" i="10"/>
  <c r="H86" i="10"/>
  <c r="H92" i="10"/>
  <c r="H105" i="10"/>
  <c r="H37" i="10"/>
  <c r="H84" i="10"/>
  <c r="H88" i="10"/>
  <c r="I103" i="10"/>
  <c r="I97" i="10"/>
  <c r="F10" i="10"/>
  <c r="H10" i="10" s="1"/>
  <c r="M83" i="10"/>
  <c r="M87" i="10"/>
  <c r="M40" i="10"/>
  <c r="K107" i="10"/>
  <c r="H17" i="10"/>
  <c r="M18" i="10"/>
  <c r="M28" i="10"/>
  <c r="M44" i="10"/>
  <c r="M46" i="10"/>
  <c r="I24" i="10"/>
  <c r="H11" i="10"/>
  <c r="S16" i="10"/>
  <c r="I17" i="10"/>
  <c r="M20" i="10"/>
  <c r="BR20" i="10"/>
  <c r="E20" i="10"/>
  <c r="G20" i="10"/>
  <c r="G23" i="10"/>
  <c r="I23" i="10" s="1"/>
  <c r="BR24" i="10"/>
  <c r="BQ11" i="10"/>
  <c r="M14" i="10"/>
  <c r="BR14" i="10"/>
  <c r="E15" i="10"/>
  <c r="G15" i="10"/>
  <c r="G16" i="10"/>
  <c r="H23" i="10"/>
  <c r="S24" i="10"/>
  <c r="N26" i="10"/>
  <c r="BQ26" i="10"/>
  <c r="M30" i="10"/>
  <c r="BR30" i="10"/>
  <c r="BR34" i="10"/>
  <c r="N36" i="10"/>
  <c r="S42" i="10"/>
  <c r="BR44" i="10"/>
  <c r="H46" i="10"/>
  <c r="BQ48" i="10"/>
  <c r="M51" i="10"/>
  <c r="R51" i="10"/>
  <c r="M55" i="10"/>
  <c r="R55" i="10"/>
  <c r="N66" i="10"/>
  <c r="N79" i="10"/>
  <c r="BR79" i="10"/>
  <c r="S81" i="10"/>
  <c r="S85" i="10"/>
  <c r="S89" i="10"/>
  <c r="G90" i="10"/>
  <c r="M91" i="10"/>
  <c r="R91" i="10"/>
  <c r="E91" i="10"/>
  <c r="BQ92" i="10"/>
  <c r="BQ98" i="10"/>
  <c r="G100" i="10"/>
  <c r="BR101" i="10"/>
  <c r="I102" i="10"/>
  <c r="M102" i="10"/>
  <c r="G26" i="10"/>
  <c r="I26" i="10" s="1"/>
  <c r="M32" i="10"/>
  <c r="BR32" i="10"/>
  <c r="G32" i="10"/>
  <c r="F33" i="10"/>
  <c r="H33" i="10" s="1"/>
  <c r="S34" i="10"/>
  <c r="E34" i="10"/>
  <c r="G34" i="10"/>
  <c r="F36" i="10"/>
  <c r="H36" i="10" s="1"/>
  <c r="E37" i="10"/>
  <c r="I37" i="10" s="1"/>
  <c r="M38" i="10"/>
  <c r="BR38" i="10"/>
  <c r="I38" i="10"/>
  <c r="F42" i="10"/>
  <c r="H42" i="10" s="1"/>
  <c r="S44" i="10"/>
  <c r="H45" i="10"/>
  <c r="S48" i="10"/>
  <c r="BQ49" i="10"/>
  <c r="BQ53" i="10"/>
  <c r="M56" i="10"/>
  <c r="BR56" i="10"/>
  <c r="E56" i="10"/>
  <c r="G56" i="10"/>
  <c r="F58" i="10"/>
  <c r="H58" i="10" s="1"/>
  <c r="E59" i="10"/>
  <c r="E60" i="10"/>
  <c r="I60" i="10" s="1"/>
  <c r="R62" i="10"/>
  <c r="E62" i="10"/>
  <c r="G62" i="10"/>
  <c r="H62" i="10" s="1"/>
  <c r="R64" i="10"/>
  <c r="E64" i="10"/>
  <c r="I64" i="10" s="1"/>
  <c r="R66" i="10"/>
  <c r="BQ66" i="10"/>
  <c r="F66" i="10"/>
  <c r="H66" i="10" s="1"/>
  <c r="N68" i="10"/>
  <c r="F69" i="10"/>
  <c r="H69" i="10" s="1"/>
  <c r="S70" i="10"/>
  <c r="E71" i="10"/>
  <c r="G71" i="10"/>
  <c r="BR73" i="10"/>
  <c r="F73" i="10"/>
  <c r="G73" i="10"/>
  <c r="I73" i="10" s="1"/>
  <c r="E76" i="10"/>
  <c r="I76" i="10" s="1"/>
  <c r="BR77" i="10"/>
  <c r="F77" i="10"/>
  <c r="E79" i="10"/>
  <c r="G79" i="10"/>
  <c r="E80" i="10"/>
  <c r="I80" i="10" s="1"/>
  <c r="BQ81" i="10"/>
  <c r="G81" i="10"/>
  <c r="M82" i="10"/>
  <c r="F83" i="10"/>
  <c r="BQ85" i="10"/>
  <c r="G85" i="10"/>
  <c r="M86" i="10"/>
  <c r="BR95" i="10"/>
  <c r="S103" i="10"/>
  <c r="H52" i="10"/>
  <c r="I52" i="10"/>
  <c r="I32" i="10"/>
  <c r="BR11" i="10"/>
  <c r="BR13" i="10"/>
  <c r="N14" i="10"/>
  <c r="S19" i="10"/>
  <c r="H19" i="10"/>
  <c r="BQ22" i="10"/>
  <c r="M24" i="10"/>
  <c r="R24" i="10"/>
  <c r="E25" i="10"/>
  <c r="G25" i="10"/>
  <c r="N27" i="10"/>
  <c r="BR27" i="10"/>
  <c r="F27" i="10"/>
  <c r="H27" i="10" s="1"/>
  <c r="F28" i="10"/>
  <c r="S29" i="10"/>
  <c r="I29" i="10"/>
  <c r="M34" i="10"/>
  <c r="R34" i="10"/>
  <c r="I36" i="10"/>
  <c r="N38" i="10"/>
  <c r="N40" i="10"/>
  <c r="I46" i="10"/>
  <c r="M48" i="10"/>
  <c r="R48" i="10"/>
  <c r="BR48" i="10"/>
  <c r="G48" i="10"/>
  <c r="H48" i="10" s="1"/>
  <c r="BR49" i="10"/>
  <c r="G50" i="10"/>
  <c r="N51" i="10"/>
  <c r="BQ51" i="10"/>
  <c r="F51" i="10"/>
  <c r="H51" i="10" s="1"/>
  <c r="BR53" i="10"/>
  <c r="G54" i="10"/>
  <c r="N55" i="10"/>
  <c r="N56" i="10"/>
  <c r="S56" i="10"/>
  <c r="G57" i="10"/>
  <c r="N58" i="10"/>
  <c r="BQ58" i="10"/>
  <c r="G59" i="10"/>
  <c r="N61" i="10"/>
  <c r="S62" i="10"/>
  <c r="BR62" i="10"/>
  <c r="G63" i="10"/>
  <c r="S64" i="10"/>
  <c r="BR64" i="10"/>
  <c r="F64" i="10"/>
  <c r="H64" i="10" s="1"/>
  <c r="M66" i="10"/>
  <c r="S66" i="10"/>
  <c r="H67" i="10"/>
  <c r="M68" i="10"/>
  <c r="S68" i="10"/>
  <c r="I11" i="10"/>
  <c r="EC107" i="10"/>
  <c r="R16" i="10"/>
  <c r="BQ16" i="10"/>
  <c r="N18" i="10"/>
  <c r="N20" i="10"/>
  <c r="H21" i="10"/>
  <c r="I22" i="10"/>
  <c r="N23" i="10"/>
  <c r="BR23" i="10"/>
  <c r="N30" i="10"/>
  <c r="H30" i="10"/>
  <c r="N32" i="10"/>
  <c r="N33" i="10"/>
  <c r="BR33" i="10"/>
  <c r="H34" i="10"/>
  <c r="I35" i="10"/>
  <c r="I39" i="10"/>
  <c r="R42" i="10"/>
  <c r="BQ42" i="10"/>
  <c r="I42" i="10"/>
  <c r="N44" i="10"/>
  <c r="R44" i="10"/>
  <c r="E44" i="10"/>
  <c r="N46" i="10"/>
  <c r="S46" i="10"/>
  <c r="S49" i="10"/>
  <c r="I51" i="10"/>
  <c r="S53" i="10"/>
  <c r="N62" i="10"/>
  <c r="N64" i="10"/>
  <c r="BR70" i="10"/>
  <c r="F70" i="10"/>
  <c r="H70" i="10" s="1"/>
  <c r="N70" i="10"/>
  <c r="E70" i="10"/>
  <c r="I70" i="10" s="1"/>
  <c r="R73" i="10"/>
  <c r="BQ73" i="10"/>
  <c r="H74" i="10"/>
  <c r="E75" i="10"/>
  <c r="I75" i="10" s="1"/>
  <c r="R77" i="10"/>
  <c r="BQ77" i="10"/>
  <c r="G77" i="10"/>
  <c r="H78" i="10"/>
  <c r="M79" i="10"/>
  <c r="BQ79" i="10"/>
  <c r="M81" i="10"/>
  <c r="R81" i="10"/>
  <c r="G83" i="10"/>
  <c r="M84" i="10"/>
  <c r="M85" i="10"/>
  <c r="R85" i="10"/>
  <c r="G87" i="10"/>
  <c r="M88" i="10"/>
  <c r="M89" i="10"/>
  <c r="R89" i="10"/>
  <c r="G91" i="10"/>
  <c r="M92" i="10"/>
  <c r="R95" i="10"/>
  <c r="BQ95" i="10"/>
  <c r="H95" i="10"/>
  <c r="N96" i="10"/>
  <c r="BR96" i="10"/>
  <c r="S97" i="10"/>
  <c r="N98" i="10"/>
  <c r="G98" i="10"/>
  <c r="N99" i="10"/>
  <c r="BR99" i="10"/>
  <c r="F99" i="10"/>
  <c r="H99" i="10" s="1"/>
  <c r="I101" i="10"/>
  <c r="S101" i="10"/>
  <c r="BQ101" i="10"/>
  <c r="I105" i="10"/>
  <c r="S105" i="10"/>
  <c r="S106" i="10"/>
  <c r="N73" i="10"/>
  <c r="N77" i="10"/>
  <c r="I94" i="10"/>
  <c r="N95" i="10"/>
  <c r="S96" i="10"/>
  <c r="N97" i="10"/>
  <c r="BR97" i="10"/>
  <c r="S98" i="10"/>
  <c r="S99" i="10"/>
  <c r="BR100" i="10"/>
  <c r="N101" i="10"/>
  <c r="N103" i="10"/>
  <c r="N104" i="10"/>
  <c r="BR104" i="10"/>
  <c r="N105" i="10"/>
  <c r="I106" i="10"/>
  <c r="I10" i="10"/>
  <c r="S10" i="10"/>
  <c r="R10" i="10"/>
  <c r="S11" i="10"/>
  <c r="R11" i="10"/>
  <c r="N12" i="10"/>
  <c r="S14" i="10"/>
  <c r="R14" i="10"/>
  <c r="S18" i="10"/>
  <c r="R18" i="10"/>
  <c r="S32" i="10"/>
  <c r="R32" i="10"/>
  <c r="H32" i="10"/>
  <c r="S38" i="10"/>
  <c r="R38" i="10"/>
  <c r="I50" i="10"/>
  <c r="H50" i="10"/>
  <c r="I54" i="10"/>
  <c r="H54" i="10"/>
  <c r="I59" i="10"/>
  <c r="H59" i="10"/>
  <c r="BQ10" i="10"/>
  <c r="Q107" i="10"/>
  <c r="L107" i="10"/>
  <c r="M10" i="10"/>
  <c r="I48" i="10"/>
  <c r="BR15" i="10"/>
  <c r="P107" i="10"/>
  <c r="EE107" i="10"/>
  <c r="BQ12" i="10"/>
  <c r="BP107" i="10"/>
  <c r="E14" i="10"/>
  <c r="G14" i="10"/>
  <c r="F15" i="10"/>
  <c r="H15" i="10" s="1"/>
  <c r="M16" i="10"/>
  <c r="BR16" i="10"/>
  <c r="E18" i="10"/>
  <c r="G18" i="10"/>
  <c r="S20" i="10"/>
  <c r="R20" i="10"/>
  <c r="H20" i="10"/>
  <c r="I20" i="10"/>
  <c r="M22" i="10"/>
  <c r="BR22" i="10"/>
  <c r="F22" i="10"/>
  <c r="H22" i="10" s="1"/>
  <c r="N24" i="10"/>
  <c r="BQ24" i="10"/>
  <c r="H24" i="10"/>
  <c r="F25" i="10"/>
  <c r="H25" i="10" s="1"/>
  <c r="M26" i="10"/>
  <c r="BR26" i="10"/>
  <c r="F26" i="10"/>
  <c r="H26" i="10" s="1"/>
  <c r="N28" i="10"/>
  <c r="BQ28" i="10"/>
  <c r="G28" i="10"/>
  <c r="S30" i="10"/>
  <c r="R30" i="10"/>
  <c r="I30" i="10"/>
  <c r="N34" i="10"/>
  <c r="BQ34" i="10"/>
  <c r="F35" i="10"/>
  <c r="H35" i="10" s="1"/>
  <c r="M36" i="10"/>
  <c r="BR36" i="10"/>
  <c r="H38" i="10"/>
  <c r="S40" i="10"/>
  <c r="R40" i="10"/>
  <c r="H40" i="10"/>
  <c r="F41" i="10"/>
  <c r="H41" i="10" s="1"/>
  <c r="M42" i="10"/>
  <c r="BR42" i="10"/>
  <c r="BQ44" i="10"/>
  <c r="G44" i="10"/>
  <c r="M45" i="10"/>
  <c r="H49" i="10"/>
  <c r="I49" i="10"/>
  <c r="H53" i="10"/>
  <c r="I53" i="10"/>
  <c r="I58" i="10"/>
  <c r="I61" i="10"/>
  <c r="H61" i="10"/>
  <c r="I62" i="10"/>
  <c r="H65" i="10"/>
  <c r="I74" i="10"/>
  <c r="H80" i="10"/>
  <c r="H83" i="10"/>
  <c r="I83" i="10"/>
  <c r="H87" i="10"/>
  <c r="I87" i="10"/>
  <c r="H91" i="10"/>
  <c r="I91" i="10"/>
  <c r="H96" i="10"/>
  <c r="I96" i="10"/>
  <c r="R46" i="10"/>
  <c r="R49" i="10"/>
  <c r="R53" i="10"/>
  <c r="R56" i="10"/>
  <c r="M61" i="10"/>
  <c r="M62" i="10"/>
  <c r="BQ62" i="10"/>
  <c r="M64" i="10"/>
  <c r="BQ64" i="10"/>
  <c r="M70" i="10"/>
  <c r="BQ70" i="10"/>
  <c r="M73" i="10"/>
  <c r="N75" i="10"/>
  <c r="M75" i="10"/>
  <c r="BR75" i="10"/>
  <c r="BQ75" i="10"/>
  <c r="I78" i="10"/>
  <c r="H81" i="10"/>
  <c r="I81" i="10"/>
  <c r="H85" i="10"/>
  <c r="I85" i="10"/>
  <c r="H89" i="10"/>
  <c r="I89" i="10"/>
  <c r="BQ100" i="10"/>
  <c r="M103" i="10"/>
  <c r="M77" i="10"/>
  <c r="M95" i="10"/>
  <c r="M97" i="10"/>
  <c r="BQ104" i="10"/>
  <c r="I66" i="10" l="1"/>
  <c r="I67" i="10"/>
  <c r="I15" i="10"/>
  <c r="H73" i="10"/>
  <c r="I34" i="10"/>
  <c r="I56" i="10"/>
  <c r="H56" i="10"/>
  <c r="I25" i="10"/>
  <c r="I100" i="10"/>
  <c r="H100" i="10"/>
  <c r="I90" i="10"/>
  <c r="H90" i="10"/>
  <c r="I79" i="10"/>
  <c r="I71" i="10"/>
  <c r="H71" i="10"/>
  <c r="H16" i="10"/>
  <c r="I16" i="10"/>
  <c r="H79" i="10"/>
  <c r="E107" i="10"/>
  <c r="I98" i="10"/>
  <c r="H98" i="10"/>
  <c r="I63" i="10"/>
  <c r="H63" i="10"/>
  <c r="H77" i="10"/>
  <c r="I77" i="10"/>
  <c r="H57" i="10"/>
  <c r="I57" i="10"/>
  <c r="I28" i="10"/>
  <c r="H28" i="10"/>
  <c r="H14" i="10"/>
  <c r="I14" i="10"/>
  <c r="BQ107" i="10"/>
  <c r="BR107" i="10"/>
  <c r="N107" i="10"/>
  <c r="M107" i="10"/>
  <c r="G107" i="10"/>
  <c r="H44" i="10"/>
  <c r="I44" i="10"/>
  <c r="H18" i="10"/>
  <c r="I18" i="10"/>
  <c r="S107" i="10"/>
  <c r="R107" i="10"/>
  <c r="F107" i="10"/>
  <c r="I107" i="10" l="1"/>
  <c r="H107" i="10"/>
</calcChain>
</file>

<file path=xl/sharedStrings.xml><?xml version="1.0" encoding="utf-8"?>
<sst xmlns="http://schemas.openxmlformats.org/spreadsheetml/2006/main" count="316" uniqueCount="156">
  <si>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</si>
  <si>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</si>
  <si>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</si>
  <si>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</si>
  <si>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</si>
  <si>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</si>
  <si>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</si>
  <si>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</si>
  <si>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</si>
  <si>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</si>
  <si>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</si>
  <si>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</si>
  <si>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</si>
  <si>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</si>
  <si>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</si>
  <si>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</si>
  <si>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</si>
  <si>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</si>
  <si>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</si>
  <si>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</si>
  <si>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</si>
  <si>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</si>
  <si>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</si>
  <si>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</si>
  <si>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</si>
  <si>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</si>
  <si>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</si>
  <si>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</si>
  <si>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</si>
  <si>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</si>
  <si>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</si>
  <si>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</si>
  <si>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</si>
  <si>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</si>
  <si>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</si>
  <si>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</si>
  <si>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</si>
  <si>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</si>
  <si>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</si>
  <si>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</si>
  <si>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</si>
  <si>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</si>
  <si>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</si>
  <si>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</si>
  <si>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</si>
  <si>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</si>
  <si>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</si>
  <si>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</si>
  <si>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</si>
  <si>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</si>
  <si>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</si>
  <si>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</si>
  <si>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</si>
  <si>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</si>
  <si>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</si>
  <si>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</si>
  <si>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</si>
  <si>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</si>
  <si>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</si>
  <si>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</si>
  <si>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</si>
  <si>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</si>
  <si>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</si>
  <si>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</si>
  <si>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</si>
  <si>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</si>
  <si>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</si>
  <si>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</si>
  <si>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</si>
  <si>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</si>
  <si>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</si>
  <si>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</si>
  <si>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</si>
  <si>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</si>
  <si>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</si>
  <si>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</si>
  <si>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</si>
  <si>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</si>
  <si>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</si>
  <si>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</si>
  <si>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</si>
  <si>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</si>
  <si>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</si>
  <si>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</si>
  <si>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</si>
  <si>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</si>
  <si>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</si>
  <si>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</si>
  <si>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</si>
  <si>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</si>
  <si>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</si>
  <si>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</si>
  <si>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</si>
  <si>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</si>
  <si>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</si>
  <si>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</si>
  <si>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</si>
  <si>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</si>
  <si>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</si>
  <si>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</si>
  <si>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</si>
  <si>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</si>
  <si>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</si>
  <si>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</si>
  <si>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</si>
  <si>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</si>
  <si>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</si>
  <si>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</si>
  <si>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</si>
  <si>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</si>
  <si>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</si>
  <si>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</si>
  <si>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</si>
  <si>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</si>
  <si>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</si>
  <si>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</si>
  <si>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</si>
  <si>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</si>
  <si>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</si>
  <si>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</si>
  <si>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</si>
  <si>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</si>
  <si>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</si>
  <si>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</si>
  <si>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</si>
  <si>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</si>
  <si>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</si>
  <si>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</si>
  <si>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</si>
  <si>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</si>
  <si>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</si>
  <si>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</si>
  <si>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</si>
  <si>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</si>
  <si>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</si>
  <si>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</si>
  <si>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</si>
  <si>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</si>
  <si>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</si>
  <si>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</si>
  <si>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</si>
  <si>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</si>
  <si>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</si>
  <si>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</si>
  <si>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</si>
  <si>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</si>
  <si>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</si>
  <si>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</si>
  <si>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</si>
  <si>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</si>
  <si>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ԱՐՄԱՎԻՐԻ  ՄԱՐԶԻ  ՀԱՄԱՅՆՔՆԵՐԻ   ԲՅՈՒՋԵՏԱՅԻՆ   ԵԿԱՄՈՒՏՆԵՐԻ   ՎԵՐԱԲԵՐՅԱԼ  (աճողական)  2019թ. օգոստոսի «31» -ի դրությամբ </t>
    </r>
    <r>
      <rPr>
        <b/>
        <sz val="11"/>
        <rFont val="GHEA Grapalat"/>
        <family val="3"/>
      </rPr>
      <t xml:space="preserve">                                           </t>
    </r>
  </si>
  <si>
    <t>ծրագիր 9 ամիս</t>
  </si>
  <si>
    <t xml:space="preserve">փաստ                     8 ամիս                                                                           </t>
  </si>
  <si>
    <t>կատ. %-ը  9 ամսվա   նկատմամբ</t>
  </si>
  <si>
    <t>տող 1000                                                                                                          ԸՆԴԱՄԵՆԸ  ԵԿԱՄՈՒՏՆԵՐ    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</si>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</sst>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12"/>
      <name val="Times Armenian"/>
      <family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46">
    <xf numFmtId="0" fontId="0" fillId="0" borderId="0" xfId="0"/>
    <xf numFmtId="0" fontId="1" fillId="2" borderId="0" xfId="0" applyFont="1" applyFill="1" applyProtection="1">
      <protection locked="0"/>
    </xf>
    <xf numFmtId="0" fontId="6" fillId="2" borderId="0" xfId="0" applyFont="1" applyFill="1" applyProtection="1"/>
    <xf numFmtId="0" fontId="7" fillId="2" borderId="0" xfId="0" applyFont="1" applyFill="1" applyAlignment="1" applyProtection="1">
      <alignment horizontal="center" vertical="center"/>
    </xf>
    <xf numFmtId="0" fontId="1" fillId="0" borderId="0" xfId="0" applyFont="1" applyFill="1" applyProtection="1">
      <protection locked="0"/>
    </xf>
    <xf numFmtId="0" fontId="1" fillId="7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0" fontId="6" fillId="7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protection locked="0"/>
    </xf>
    <xf numFmtId="14" fontId="6" fillId="2" borderId="0" xfId="0" applyNumberFormat="1" applyFont="1" applyFill="1" applyProtection="1"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Protection="1"/>
    <xf numFmtId="1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0" xfId="0" applyNumberFormat="1" applyFont="1" applyFill="1" applyAlignment="1" applyProtection="1">
      <alignment horizontal="center" vertical="center" wrapText="1"/>
      <protection locked="0"/>
    </xf>
    <xf numFmtId="165" fontId="6" fillId="2" borderId="0" xfId="0" applyNumberFormat="1" applyFont="1" applyFill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7" fillId="8" borderId="2" xfId="0" applyFont="1" applyFill="1" applyBorder="1" applyAlignment="1" applyProtection="1">
      <alignment horizontal="center" vertical="center"/>
    </xf>
    <xf numFmtId="0" fontId="7" fillId="8" borderId="4" xfId="0" applyFont="1" applyFill="1" applyBorder="1" applyAlignment="1" applyProtection="1">
      <alignment horizontal="center" vertical="center" wrapText="1"/>
    </xf>
    <xf numFmtId="0" fontId="7" fillId="8" borderId="4" xfId="0" applyFont="1" applyFill="1" applyBorder="1" applyAlignment="1" applyProtection="1">
      <alignment horizontal="center" vertical="center"/>
    </xf>
    <xf numFmtId="165" fontId="6" fillId="7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7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164" fontId="6" fillId="2" borderId="0" xfId="0" applyNumberFormat="1" applyFont="1" applyFill="1" applyAlignment="1" applyProtection="1">
      <alignment horizontal="center" vertical="center"/>
      <protection locked="0"/>
    </xf>
    <xf numFmtId="164" fontId="6" fillId="7" borderId="0" xfId="0" applyNumberFormat="1" applyFont="1" applyFill="1" applyAlignment="1" applyProtection="1">
      <alignment horizontal="center" vertical="center"/>
      <protection locked="0"/>
    </xf>
    <xf numFmtId="16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4" xfId="5" applyNumberFormat="1" applyFont="1" applyFill="1" applyBorder="1" applyAlignment="1" applyProtection="1">
      <alignment horizontal="center" vertical="center" wrapText="1"/>
    </xf>
    <xf numFmtId="4" fontId="6" fillId="0" borderId="2" xfId="5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0" xfId="0" applyNumberFormat="1" applyFont="1" applyFill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textRotation="90" wrapText="1"/>
    </xf>
    <xf numFmtId="0" fontId="6" fillId="2" borderId="9" xfId="0" applyFont="1" applyFill="1" applyBorder="1" applyAlignment="1" applyProtection="1">
      <alignment horizontal="center" vertical="center" textRotation="90" wrapText="1"/>
    </xf>
    <xf numFmtId="0" fontId="6" fillId="2" borderId="1" xfId="0" applyFont="1" applyFill="1" applyBorder="1" applyAlignment="1" applyProtection="1">
      <alignment horizontal="center" vertical="center" textRotation="90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8" fillId="7" borderId="6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5" borderId="11" xfId="0" applyFont="1" applyFill="1" applyBorder="1" applyAlignment="1" applyProtection="1">
      <alignment horizontal="center" vertical="center" wrapText="1"/>
    </xf>
    <xf numFmtId="0" fontId="6" fillId="5" borderId="12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4" fontId="6" fillId="2" borderId="14" xfId="0" applyNumberFormat="1" applyFont="1" applyFill="1" applyBorder="1" applyAlignment="1" applyProtection="1">
      <alignment horizontal="center" vertical="center" wrapText="1"/>
    </xf>
    <xf numFmtId="4" fontId="6" fillId="2" borderId="3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6" fillId="5" borderId="11" xfId="0" applyNumberFormat="1" applyFont="1" applyFill="1" applyBorder="1" applyAlignment="1" applyProtection="1">
      <alignment horizontal="center" vertical="center" wrapText="1"/>
    </xf>
    <xf numFmtId="4" fontId="6" fillId="5" borderId="12" xfId="0" applyNumberFormat="1" applyFont="1" applyFill="1" applyBorder="1" applyAlignment="1" applyProtection="1">
      <alignment horizontal="center" vertical="center" wrapText="1"/>
    </xf>
    <xf numFmtId="4" fontId="6" fillId="5" borderId="8" xfId="0" applyNumberFormat="1" applyFont="1" applyFill="1" applyBorder="1" applyAlignment="1" applyProtection="1">
      <alignment horizontal="center" vertical="center" wrapText="1"/>
    </xf>
    <xf numFmtId="4" fontId="6" fillId="5" borderId="10" xfId="0" applyNumberFormat="1" applyFont="1" applyFill="1" applyBorder="1" applyAlignment="1" applyProtection="1">
      <alignment horizontal="center" vertical="center" wrapText="1"/>
    </xf>
    <xf numFmtId="4" fontId="6" fillId="5" borderId="0" xfId="0" applyNumberFormat="1" applyFont="1" applyFill="1" applyBorder="1" applyAlignment="1" applyProtection="1">
      <alignment horizontal="center" vertical="center" wrapText="1"/>
    </xf>
    <xf numFmtId="4" fontId="6" fillId="5" borderId="15" xfId="0" applyNumberFormat="1" applyFont="1" applyFill="1" applyBorder="1" applyAlignment="1" applyProtection="1">
      <alignment horizontal="center" vertical="center" wrapText="1"/>
    </xf>
    <xf numFmtId="4" fontId="6" fillId="5" borderId="14" xfId="0" applyNumberFormat="1" applyFont="1" applyFill="1" applyBorder="1" applyAlignment="1" applyProtection="1">
      <alignment horizontal="center" vertical="center" wrapText="1"/>
    </xf>
    <xf numFmtId="4" fontId="6" fillId="5" borderId="3" xfId="0" applyNumberFormat="1" applyFont="1" applyFill="1" applyBorder="1" applyAlignment="1" applyProtection="1">
      <alignment horizontal="center" vertical="center" wrapText="1"/>
    </xf>
    <xf numFmtId="4" fontId="6" fillId="5" borderId="13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7" borderId="9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8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7" fillId="5" borderId="11" xfId="0" applyNumberFormat="1" applyFont="1" applyFill="1" applyBorder="1" applyAlignment="1" applyProtection="1">
      <alignment horizontal="center" vertical="center" wrapText="1"/>
    </xf>
    <xf numFmtId="0" fontId="7" fillId="5" borderId="12" xfId="0" applyNumberFormat="1" applyFont="1" applyFill="1" applyBorder="1" applyAlignment="1" applyProtection="1">
      <alignment horizontal="center" vertical="center" wrapText="1"/>
    </xf>
    <xf numFmtId="0" fontId="7" fillId="5" borderId="8" xfId="0" applyNumberFormat="1" applyFont="1" applyFill="1" applyBorder="1" applyAlignment="1" applyProtection="1">
      <alignment horizontal="center" vertical="center" wrapText="1"/>
    </xf>
    <xf numFmtId="0" fontId="7" fillId="5" borderId="10" xfId="0" applyNumberFormat="1" applyFont="1" applyFill="1" applyBorder="1" applyAlignment="1" applyProtection="1">
      <alignment horizontal="center" vertical="center" wrapText="1"/>
    </xf>
    <xf numFmtId="0" fontId="7" fillId="5" borderId="0" xfId="0" applyNumberFormat="1" applyFont="1" applyFill="1" applyBorder="1" applyAlignment="1" applyProtection="1">
      <alignment horizontal="center" vertical="center" wrapText="1"/>
    </xf>
    <xf numFmtId="0" fontId="7" fillId="5" borderId="15" xfId="0" applyNumberFormat="1" applyFont="1" applyFill="1" applyBorder="1" applyAlignment="1" applyProtection="1">
      <alignment horizontal="center" vertical="center" wrapText="1"/>
    </xf>
    <xf numFmtId="0" fontId="7" fillId="5" borderId="14" xfId="0" applyNumberFormat="1" applyFont="1" applyFill="1" applyBorder="1" applyAlignment="1" applyProtection="1">
      <alignment horizontal="center" vertical="center" wrapText="1"/>
    </xf>
    <xf numFmtId="0" fontId="7" fillId="5" borderId="3" xfId="0" applyNumberFormat="1" applyFont="1" applyFill="1" applyBorder="1" applyAlignment="1" applyProtection="1">
      <alignment horizontal="center" vertical="center" wrapText="1"/>
    </xf>
    <xf numFmtId="0" fontId="7" fillId="5" borderId="13" xfId="0" applyNumberFormat="1" applyFont="1" applyFill="1" applyBorder="1" applyAlignment="1" applyProtection="1">
      <alignment horizontal="center" vertical="center" wrapText="1"/>
    </xf>
    <xf numFmtId="4" fontId="6" fillId="4" borderId="4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4" fontId="6" fillId="3" borderId="11" xfId="0" applyNumberFormat="1" applyFont="1" applyFill="1" applyBorder="1" applyAlignment="1" applyProtection="1">
      <alignment horizontal="center" vertical="center" wrapText="1"/>
    </xf>
    <xf numFmtId="4" fontId="6" fillId="3" borderId="12" xfId="0" applyNumberFormat="1" applyFont="1" applyFill="1" applyBorder="1" applyAlignment="1" applyProtection="1">
      <alignment horizontal="center" vertical="center" wrapText="1"/>
    </xf>
    <xf numFmtId="4" fontId="6" fillId="3" borderId="8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7" fillId="5" borderId="6" xfId="0" applyNumberFormat="1" applyFont="1" applyFill="1" applyBorder="1" applyAlignment="1" applyProtection="1">
      <alignment horizontal="center" vertical="center" wrapText="1"/>
    </xf>
    <xf numFmtId="0" fontId="7" fillId="5" borderId="7" xfId="0" applyNumberFormat="1" applyFont="1" applyFill="1" applyBorder="1" applyAlignment="1" applyProtection="1">
      <alignment horizontal="center" vertical="center" wrapText="1"/>
    </xf>
    <xf numFmtId="0" fontId="7" fillId="5" borderId="5" xfId="0" applyNumberFormat="1" applyFont="1" applyFill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6" fillId="6" borderId="6" xfId="0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4" fontId="7" fillId="5" borderId="11" xfId="0" applyNumberFormat="1" applyFont="1" applyFill="1" applyBorder="1" applyAlignment="1" applyProtection="1">
      <alignment horizontal="center" vertical="center" wrapText="1"/>
    </xf>
    <xf numFmtId="4" fontId="7" fillId="5" borderId="12" xfId="0" applyNumberFormat="1" applyFont="1" applyFill="1" applyBorder="1" applyAlignment="1" applyProtection="1">
      <alignment horizontal="center" vertical="center" wrapText="1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7" fillId="5" borderId="10" xfId="0" applyNumberFormat="1" applyFont="1" applyFill="1" applyBorder="1" applyAlignment="1" applyProtection="1">
      <alignment horizontal="center" vertical="center" wrapText="1"/>
    </xf>
    <xf numFmtId="4" fontId="7" fillId="5" borderId="0" xfId="0" applyNumberFormat="1" applyFont="1" applyFill="1" applyBorder="1" applyAlignment="1" applyProtection="1">
      <alignment horizontal="center" vertical="center" wrapText="1"/>
    </xf>
    <xf numFmtId="4" fontId="7" fillId="5" borderId="15" xfId="0" applyNumberFormat="1" applyFont="1" applyFill="1" applyBorder="1" applyAlignment="1" applyProtection="1">
      <alignment horizontal="center" vertical="center" wrapText="1"/>
    </xf>
    <xf numFmtId="4" fontId="7" fillId="5" borderId="14" xfId="0" applyNumberFormat="1" applyFont="1" applyFill="1" applyBorder="1" applyAlignment="1" applyProtection="1">
      <alignment horizontal="center" vertical="center" wrapText="1"/>
    </xf>
    <xf numFmtId="4" fontId="7" fillId="5" borderId="3" xfId="0" applyNumberFormat="1" applyFont="1" applyFill="1" applyBorder="1" applyAlignment="1" applyProtection="1">
      <alignment horizontal="center" vertical="center" wrapText="1"/>
    </xf>
    <xf numFmtId="4" fontId="7" fillId="5" borderId="13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164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9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</cellXfs>
  <cellStyles count="7">
    <cellStyle name="Normal" xfId="0" builtinId="0"/>
    <cellStyle name="Normal 2" xfId="1"/>
    <cellStyle name="Normal 2 2" xfId="2"/>
    <cellStyle name="Normal 2 2 2" xfId="5"/>
    <cellStyle name="Normal 2 3" xfId="6"/>
    <cellStyle name="Normal 2 4" xfId="4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39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Y107" sqref="AY107"/>
    </sheetView>
  </sheetViews>
  <sheetFormatPr defaultRowHeight="17.25" x14ac:dyDescent="0.3"/>
  <cols>
    <col min="1" max="1" width="5" style="1" customWidth="1"/>
    <col min="2" max="2" width="18.140625" style="5" customWidth="1"/>
    <col min="3" max="3" width="14.5703125" style="1" customWidth="1"/>
    <col min="4" max="4" width="11.85546875" style="1" customWidth="1"/>
    <col min="5" max="5" width="15.5703125" style="1" customWidth="1"/>
    <col min="6" max="6" width="16.7109375" style="4" customWidth="1"/>
    <col min="7" max="7" width="14.7109375" style="1" customWidth="1"/>
    <col min="8" max="8" width="13.42578125" style="1" customWidth="1"/>
    <col min="9" max="9" width="11.28515625" style="1" customWidth="1"/>
    <col min="10" max="10" width="14.5703125" style="1" customWidth="1"/>
    <col min="11" max="12" width="15" style="1" customWidth="1"/>
    <col min="13" max="13" width="12.5703125" style="1" customWidth="1"/>
    <col min="14" max="14" width="10.85546875" style="1" customWidth="1"/>
    <col min="15" max="16" width="14.7109375" style="1" customWidth="1"/>
    <col min="17" max="18" width="14.85546875" style="1" customWidth="1"/>
    <col min="19" max="19" width="10.140625" style="1" customWidth="1"/>
    <col min="20" max="21" width="14.28515625" style="1" customWidth="1"/>
    <col min="22" max="23" width="13.42578125" style="1" customWidth="1"/>
    <col min="24" max="24" width="13.5703125" style="1" customWidth="1"/>
    <col min="25" max="26" width="13.85546875" style="1" customWidth="1"/>
    <col min="27" max="27" width="12.5703125" style="1" customWidth="1"/>
    <col min="28" max="28" width="11.7109375" style="1" customWidth="1"/>
    <col min="29" max="29" width="13.140625" style="1" customWidth="1"/>
    <col min="30" max="31" width="13.28515625" style="1" customWidth="1"/>
    <col min="32" max="34" width="12.42578125" style="1" customWidth="1"/>
    <col min="35" max="36" width="13.28515625" style="1" customWidth="1"/>
    <col min="37" max="37" width="11.140625" style="1" customWidth="1"/>
    <col min="38" max="38" width="13" style="1" customWidth="1"/>
    <col min="39" max="39" width="12.28515625" style="1" customWidth="1"/>
    <col min="40" max="41" width="11.85546875" style="1" customWidth="1"/>
    <col min="42" max="42" width="11.42578125" style="1" customWidth="1"/>
    <col min="43" max="43" width="12.28515625" style="1" customWidth="1"/>
    <col min="44" max="44" width="11" style="1" customWidth="1"/>
    <col min="45" max="46" width="9.42578125" style="1" customWidth="1"/>
    <col min="47" max="47" width="8.28515625" style="1" customWidth="1"/>
    <col min="48" max="49" width="10.28515625" style="1" customWidth="1"/>
    <col min="50" max="50" width="9" style="1" customWidth="1"/>
    <col min="51" max="51" width="16.140625" style="1" customWidth="1"/>
    <col min="52" max="52" width="15.140625" style="1" customWidth="1"/>
    <col min="53" max="53" width="14.7109375" style="1" customWidth="1"/>
    <col min="54" max="56" width="9.42578125" style="1" customWidth="1"/>
    <col min="57" max="58" width="11.28515625" style="1" customWidth="1"/>
    <col min="59" max="59" width="10.7109375" style="1" customWidth="1"/>
    <col min="60" max="61" width="9.140625" style="1" customWidth="1"/>
    <col min="62" max="62" width="8.28515625" style="1" customWidth="1"/>
    <col min="63" max="64" width="9.28515625" style="1" customWidth="1"/>
    <col min="65" max="65" width="7.42578125" style="1" customWidth="1"/>
    <col min="66" max="72" width="12.28515625" style="1" customWidth="1"/>
    <col min="73" max="73" width="11.5703125" style="1" customWidth="1"/>
    <col min="74" max="75" width="9.5703125" style="1" customWidth="1"/>
    <col min="76" max="76" width="9.140625" style="1" customWidth="1"/>
    <col min="77" max="78" width="9.42578125" style="1" customWidth="1"/>
    <col min="79" max="79" width="10.140625" style="1" customWidth="1"/>
    <col min="80" max="81" width="13" style="1" customWidth="1"/>
    <col min="82" max="82" width="10.28515625" style="1" customWidth="1"/>
    <col min="83" max="84" width="9.28515625" style="1" customWidth="1"/>
    <col min="85" max="85" width="9" style="1" customWidth="1"/>
    <col min="86" max="87" width="11.28515625" style="1" customWidth="1"/>
    <col min="88" max="88" width="9.85546875" style="1" customWidth="1"/>
    <col min="89" max="89" width="12.28515625" style="1" customWidth="1"/>
    <col min="90" max="90" width="12" style="1" customWidth="1"/>
    <col min="91" max="91" width="11.28515625" style="1" customWidth="1"/>
    <col min="92" max="93" width="13.42578125" style="1" customWidth="1"/>
    <col min="94" max="94" width="14.140625" style="1" customWidth="1"/>
    <col min="95" max="96" width="12.5703125" style="1" customWidth="1"/>
    <col min="97" max="97" width="12.28515625" style="1" customWidth="1"/>
    <col min="98" max="100" width="11.28515625" style="1" customWidth="1"/>
    <col min="101" max="101" width="10.140625" style="1" customWidth="1"/>
    <col min="102" max="102" width="9.140625" style="1" customWidth="1"/>
    <col min="103" max="103" width="10" style="1" customWidth="1"/>
    <col min="104" max="105" width="9.140625" style="1" customWidth="1"/>
    <col min="106" max="106" width="7.7109375" style="1" customWidth="1"/>
    <col min="107" max="108" width="11.28515625" style="1" customWidth="1"/>
    <col min="109" max="109" width="11.85546875" style="1" customWidth="1"/>
    <col min="110" max="110" width="11.28515625" style="1" customWidth="1"/>
    <col min="111" max="112" width="15" style="1" customWidth="1"/>
    <col min="113" max="113" width="16.5703125" style="1" customWidth="1"/>
    <col min="114" max="115" width="9.5703125" style="1" customWidth="1"/>
    <col min="116" max="116" width="8.5703125" style="1" customWidth="1"/>
    <col min="117" max="118" width="10.42578125" style="1" customWidth="1"/>
    <col min="119" max="119" width="8.85546875" style="1" customWidth="1"/>
    <col min="120" max="121" width="9.140625" style="1" customWidth="1"/>
    <col min="122" max="122" width="8.42578125" style="1" customWidth="1"/>
    <col min="123" max="124" width="9.85546875" style="1" customWidth="1"/>
    <col min="125" max="125" width="8.28515625" style="1" customWidth="1"/>
    <col min="126" max="127" width="9.28515625" style="1" customWidth="1"/>
    <col min="128" max="128" width="8.5703125" style="1" customWidth="1"/>
    <col min="129" max="130" width="13.5703125" style="1" customWidth="1"/>
    <col min="131" max="131" width="11.140625" style="1" customWidth="1"/>
    <col min="132" max="132" width="7.85546875" style="1" customWidth="1"/>
    <col min="133" max="134" width="12.28515625" style="1" customWidth="1"/>
    <col min="135" max="135" width="11.28515625" style="1" customWidth="1"/>
    <col min="136" max="137" width="11.5703125" style="1" customWidth="1"/>
    <col min="138" max="16384" width="9.140625" style="1"/>
  </cols>
  <sheetData>
    <row r="1" spans="1:135" s="6" customFormat="1" ht="20.45" customHeight="1" x14ac:dyDescent="0.25">
      <c r="B1" s="7"/>
      <c r="C1" s="126" t="s">
        <v>98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8"/>
      <c r="P1" s="8"/>
      <c r="Q1" s="8"/>
      <c r="R1" s="8"/>
      <c r="S1" s="8"/>
      <c r="T1" s="8"/>
      <c r="U1" s="8"/>
      <c r="V1" s="8"/>
      <c r="W1" s="8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</row>
    <row r="2" spans="1:135" s="6" customFormat="1" ht="32.450000000000003" customHeight="1" x14ac:dyDescent="0.25">
      <c r="B2" s="7"/>
      <c r="C2" s="127" t="s">
        <v>150</v>
      </c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Q2" s="11"/>
      <c r="R2" s="11"/>
      <c r="T2" s="128"/>
      <c r="U2" s="128"/>
      <c r="V2" s="128"/>
      <c r="W2" s="12"/>
      <c r="X2" s="12"/>
      <c r="AA2" s="13"/>
      <c r="AB2" s="12"/>
      <c r="AC2" s="12"/>
      <c r="AD2" s="12"/>
      <c r="AE2" s="12"/>
      <c r="AF2" s="1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135" s="6" customFormat="1" ht="18" customHeight="1" x14ac:dyDescent="0.25">
      <c r="B3" s="7"/>
      <c r="C3" s="14"/>
      <c r="D3" s="14"/>
      <c r="E3" s="14"/>
      <c r="F3" s="15"/>
      <c r="G3" s="14"/>
      <c r="H3" s="14"/>
      <c r="I3" s="14"/>
      <c r="J3" s="14"/>
      <c r="K3" s="14"/>
      <c r="L3" s="129" t="s">
        <v>42</v>
      </c>
      <c r="M3" s="129"/>
      <c r="N3" s="129"/>
      <c r="O3" s="129"/>
      <c r="P3" s="14"/>
      <c r="Q3" s="11"/>
      <c r="R3" s="11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135" s="16" customFormat="1" ht="13.5" customHeight="1" x14ac:dyDescent="0.25">
      <c r="A4" s="86" t="s">
        <v>99</v>
      </c>
      <c r="B4" s="89" t="s">
        <v>100</v>
      </c>
      <c r="C4" s="36" t="s">
        <v>101</v>
      </c>
      <c r="D4" s="36" t="s">
        <v>102</v>
      </c>
      <c r="E4" s="130" t="s">
        <v>154</v>
      </c>
      <c r="F4" s="131"/>
      <c r="G4" s="131"/>
      <c r="H4" s="131"/>
      <c r="I4" s="132"/>
      <c r="J4" s="97" t="s">
        <v>155</v>
      </c>
      <c r="K4" s="98"/>
      <c r="L4" s="98"/>
      <c r="M4" s="98"/>
      <c r="N4" s="99"/>
      <c r="O4" s="111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3"/>
      <c r="DF4" s="141" t="s">
        <v>103</v>
      </c>
      <c r="DG4" s="77" t="s">
        <v>104</v>
      </c>
      <c r="DH4" s="78"/>
      <c r="DI4" s="79"/>
      <c r="DJ4" s="63" t="s">
        <v>105</v>
      </c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141" t="s">
        <v>106</v>
      </c>
      <c r="EC4" s="54" t="s">
        <v>107</v>
      </c>
      <c r="ED4" s="55"/>
      <c r="EE4" s="56"/>
    </row>
    <row r="5" spans="1:135" s="16" customFormat="1" ht="21.75" customHeight="1" x14ac:dyDescent="0.25">
      <c r="A5" s="87"/>
      <c r="B5" s="90"/>
      <c r="C5" s="37"/>
      <c r="D5" s="37"/>
      <c r="E5" s="133"/>
      <c r="F5" s="134"/>
      <c r="G5" s="134"/>
      <c r="H5" s="134"/>
      <c r="I5" s="135"/>
      <c r="J5" s="100"/>
      <c r="K5" s="101"/>
      <c r="L5" s="101"/>
      <c r="M5" s="101"/>
      <c r="N5" s="102"/>
      <c r="O5" s="108" t="s">
        <v>108</v>
      </c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10"/>
      <c r="AV5" s="44" t="s">
        <v>109</v>
      </c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5" t="s">
        <v>110</v>
      </c>
      <c r="BL5" s="46"/>
      <c r="BM5" s="46"/>
      <c r="BN5" s="49" t="s">
        <v>111</v>
      </c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1"/>
      <c r="CE5" s="52" t="s">
        <v>112</v>
      </c>
      <c r="CF5" s="53"/>
      <c r="CG5" s="53"/>
      <c r="CH5" s="53"/>
      <c r="CI5" s="53"/>
      <c r="CJ5" s="53"/>
      <c r="CK5" s="53"/>
      <c r="CL5" s="53"/>
      <c r="CM5" s="114"/>
      <c r="CN5" s="49" t="s">
        <v>113</v>
      </c>
      <c r="CO5" s="50"/>
      <c r="CP5" s="50"/>
      <c r="CQ5" s="50"/>
      <c r="CR5" s="50"/>
      <c r="CS5" s="50"/>
      <c r="CT5" s="50"/>
      <c r="CU5" s="50"/>
      <c r="CV5" s="50"/>
      <c r="CW5" s="44" t="s">
        <v>114</v>
      </c>
      <c r="CX5" s="44"/>
      <c r="CY5" s="44"/>
      <c r="CZ5" s="45" t="s">
        <v>115</v>
      </c>
      <c r="DA5" s="46"/>
      <c r="DB5" s="64"/>
      <c r="DC5" s="45" t="s">
        <v>116</v>
      </c>
      <c r="DD5" s="46"/>
      <c r="DE5" s="64"/>
      <c r="DF5" s="142"/>
      <c r="DG5" s="80"/>
      <c r="DH5" s="81"/>
      <c r="DI5" s="82"/>
      <c r="DJ5" s="75"/>
      <c r="DK5" s="75"/>
      <c r="DL5" s="76"/>
      <c r="DM5" s="76"/>
      <c r="DN5" s="76"/>
      <c r="DO5" s="76"/>
      <c r="DP5" s="45" t="s">
        <v>117</v>
      </c>
      <c r="DQ5" s="46"/>
      <c r="DR5" s="64"/>
      <c r="DS5" s="68"/>
      <c r="DT5" s="69"/>
      <c r="DU5" s="69"/>
      <c r="DV5" s="69"/>
      <c r="DW5" s="69"/>
      <c r="DX5" s="69"/>
      <c r="DY5" s="69"/>
      <c r="DZ5" s="69"/>
      <c r="EA5" s="69"/>
      <c r="EB5" s="142"/>
      <c r="EC5" s="57"/>
      <c r="ED5" s="58"/>
      <c r="EE5" s="59"/>
    </row>
    <row r="6" spans="1:135" s="16" customFormat="1" ht="89.25" customHeight="1" x14ac:dyDescent="0.25">
      <c r="A6" s="87"/>
      <c r="B6" s="90"/>
      <c r="C6" s="37"/>
      <c r="D6" s="37"/>
      <c r="E6" s="136"/>
      <c r="F6" s="137"/>
      <c r="G6" s="137"/>
      <c r="H6" s="137"/>
      <c r="I6" s="138"/>
      <c r="J6" s="103"/>
      <c r="K6" s="104"/>
      <c r="L6" s="104"/>
      <c r="M6" s="104"/>
      <c r="N6" s="105"/>
      <c r="O6" s="117" t="s">
        <v>118</v>
      </c>
      <c r="P6" s="118"/>
      <c r="Q6" s="118"/>
      <c r="R6" s="118"/>
      <c r="S6" s="119"/>
      <c r="T6" s="39" t="s">
        <v>119</v>
      </c>
      <c r="U6" s="40"/>
      <c r="V6" s="40"/>
      <c r="W6" s="40"/>
      <c r="X6" s="41"/>
      <c r="Y6" s="39" t="s">
        <v>120</v>
      </c>
      <c r="Z6" s="40"/>
      <c r="AA6" s="40"/>
      <c r="AB6" s="40"/>
      <c r="AC6" s="41"/>
      <c r="AD6" s="39" t="s">
        <v>121</v>
      </c>
      <c r="AE6" s="40"/>
      <c r="AF6" s="40"/>
      <c r="AG6" s="40"/>
      <c r="AH6" s="41"/>
      <c r="AI6" s="39" t="s">
        <v>122</v>
      </c>
      <c r="AJ6" s="40"/>
      <c r="AK6" s="40"/>
      <c r="AL6" s="40"/>
      <c r="AM6" s="41"/>
      <c r="AN6" s="39" t="s">
        <v>123</v>
      </c>
      <c r="AO6" s="40"/>
      <c r="AP6" s="40"/>
      <c r="AQ6" s="40"/>
      <c r="AR6" s="41"/>
      <c r="AS6" s="139" t="s">
        <v>124</v>
      </c>
      <c r="AT6" s="139"/>
      <c r="AU6" s="139"/>
      <c r="AV6" s="72" t="s">
        <v>125</v>
      </c>
      <c r="AW6" s="73"/>
      <c r="AX6" s="73"/>
      <c r="AY6" s="72" t="s">
        <v>126</v>
      </c>
      <c r="AZ6" s="73"/>
      <c r="BA6" s="74"/>
      <c r="BB6" s="70" t="s">
        <v>127</v>
      </c>
      <c r="BC6" s="71"/>
      <c r="BD6" s="122"/>
      <c r="BE6" s="70" t="s">
        <v>128</v>
      </c>
      <c r="BF6" s="71"/>
      <c r="BG6" s="71"/>
      <c r="BH6" s="120" t="s">
        <v>129</v>
      </c>
      <c r="BI6" s="121"/>
      <c r="BJ6" s="121"/>
      <c r="BK6" s="47"/>
      <c r="BL6" s="48"/>
      <c r="BM6" s="48"/>
      <c r="BN6" s="123" t="s">
        <v>130</v>
      </c>
      <c r="BO6" s="124"/>
      <c r="BP6" s="124"/>
      <c r="BQ6" s="124"/>
      <c r="BR6" s="125"/>
      <c r="BS6" s="115" t="s">
        <v>131</v>
      </c>
      <c r="BT6" s="115"/>
      <c r="BU6" s="115"/>
      <c r="BV6" s="115" t="s">
        <v>132</v>
      </c>
      <c r="BW6" s="115"/>
      <c r="BX6" s="115"/>
      <c r="BY6" s="115" t="s">
        <v>133</v>
      </c>
      <c r="BZ6" s="115"/>
      <c r="CA6" s="115"/>
      <c r="CB6" s="115" t="s">
        <v>134</v>
      </c>
      <c r="CC6" s="115"/>
      <c r="CD6" s="115"/>
      <c r="CE6" s="115" t="s">
        <v>142</v>
      </c>
      <c r="CF6" s="115"/>
      <c r="CG6" s="115"/>
      <c r="CH6" s="52" t="s">
        <v>143</v>
      </c>
      <c r="CI6" s="53"/>
      <c r="CJ6" s="53"/>
      <c r="CK6" s="115" t="s">
        <v>135</v>
      </c>
      <c r="CL6" s="115"/>
      <c r="CM6" s="115"/>
      <c r="CN6" s="144" t="s">
        <v>136</v>
      </c>
      <c r="CO6" s="145"/>
      <c r="CP6" s="53"/>
      <c r="CQ6" s="115" t="s">
        <v>137</v>
      </c>
      <c r="CR6" s="115"/>
      <c r="CS6" s="115"/>
      <c r="CT6" s="52" t="s">
        <v>144</v>
      </c>
      <c r="CU6" s="53"/>
      <c r="CV6" s="53"/>
      <c r="CW6" s="44"/>
      <c r="CX6" s="44"/>
      <c r="CY6" s="44"/>
      <c r="CZ6" s="47"/>
      <c r="DA6" s="48"/>
      <c r="DB6" s="67"/>
      <c r="DC6" s="47"/>
      <c r="DD6" s="48"/>
      <c r="DE6" s="67"/>
      <c r="DF6" s="142"/>
      <c r="DG6" s="83"/>
      <c r="DH6" s="84"/>
      <c r="DI6" s="85"/>
      <c r="DJ6" s="45" t="s">
        <v>145</v>
      </c>
      <c r="DK6" s="46"/>
      <c r="DL6" s="64"/>
      <c r="DM6" s="45" t="s">
        <v>146</v>
      </c>
      <c r="DN6" s="46"/>
      <c r="DO6" s="64"/>
      <c r="DP6" s="47"/>
      <c r="DQ6" s="48"/>
      <c r="DR6" s="67"/>
      <c r="DS6" s="45" t="s">
        <v>147</v>
      </c>
      <c r="DT6" s="46"/>
      <c r="DU6" s="64"/>
      <c r="DV6" s="45" t="s">
        <v>148</v>
      </c>
      <c r="DW6" s="46"/>
      <c r="DX6" s="64"/>
      <c r="DY6" s="65" t="s">
        <v>149</v>
      </c>
      <c r="DZ6" s="66"/>
      <c r="EA6" s="66"/>
      <c r="EB6" s="142"/>
      <c r="EC6" s="60"/>
      <c r="ED6" s="61"/>
      <c r="EE6" s="62"/>
    </row>
    <row r="7" spans="1:135" s="2" customFormat="1" ht="29.25" customHeight="1" x14ac:dyDescent="0.25">
      <c r="A7" s="87"/>
      <c r="B7" s="90"/>
      <c r="C7" s="37"/>
      <c r="D7" s="37"/>
      <c r="E7" s="106" t="s">
        <v>138</v>
      </c>
      <c r="F7" s="94" t="s">
        <v>139</v>
      </c>
      <c r="G7" s="95"/>
      <c r="H7" s="95"/>
      <c r="I7" s="96"/>
      <c r="J7" s="106" t="s">
        <v>138</v>
      </c>
      <c r="K7" s="94" t="s">
        <v>139</v>
      </c>
      <c r="L7" s="95"/>
      <c r="M7" s="95"/>
      <c r="N7" s="96"/>
      <c r="O7" s="106" t="s">
        <v>138</v>
      </c>
      <c r="P7" s="94" t="s">
        <v>139</v>
      </c>
      <c r="Q7" s="95"/>
      <c r="R7" s="95"/>
      <c r="S7" s="96"/>
      <c r="T7" s="106" t="s">
        <v>138</v>
      </c>
      <c r="U7" s="94" t="s">
        <v>139</v>
      </c>
      <c r="V7" s="95"/>
      <c r="W7" s="95"/>
      <c r="X7" s="96"/>
      <c r="Y7" s="106" t="s">
        <v>138</v>
      </c>
      <c r="Z7" s="94" t="s">
        <v>139</v>
      </c>
      <c r="AA7" s="95"/>
      <c r="AB7" s="95"/>
      <c r="AC7" s="96"/>
      <c r="AD7" s="106" t="s">
        <v>138</v>
      </c>
      <c r="AE7" s="94" t="s">
        <v>139</v>
      </c>
      <c r="AF7" s="95"/>
      <c r="AG7" s="95"/>
      <c r="AH7" s="96"/>
      <c r="AI7" s="106" t="s">
        <v>138</v>
      </c>
      <c r="AJ7" s="94" t="s">
        <v>139</v>
      </c>
      <c r="AK7" s="95"/>
      <c r="AL7" s="95"/>
      <c r="AM7" s="96"/>
      <c r="AN7" s="106" t="s">
        <v>138</v>
      </c>
      <c r="AO7" s="94" t="s">
        <v>139</v>
      </c>
      <c r="AP7" s="95"/>
      <c r="AQ7" s="95"/>
      <c r="AR7" s="96"/>
      <c r="AS7" s="106" t="s">
        <v>138</v>
      </c>
      <c r="AT7" s="92" t="s">
        <v>139</v>
      </c>
      <c r="AU7" s="93"/>
      <c r="AV7" s="106" t="s">
        <v>138</v>
      </c>
      <c r="AW7" s="92" t="s">
        <v>139</v>
      </c>
      <c r="AX7" s="93"/>
      <c r="AY7" s="106" t="s">
        <v>138</v>
      </c>
      <c r="AZ7" s="92" t="s">
        <v>139</v>
      </c>
      <c r="BA7" s="93"/>
      <c r="BB7" s="106" t="s">
        <v>138</v>
      </c>
      <c r="BC7" s="92" t="s">
        <v>139</v>
      </c>
      <c r="BD7" s="93"/>
      <c r="BE7" s="106" t="s">
        <v>138</v>
      </c>
      <c r="BF7" s="92" t="s">
        <v>139</v>
      </c>
      <c r="BG7" s="93"/>
      <c r="BH7" s="106" t="s">
        <v>138</v>
      </c>
      <c r="BI7" s="92" t="s">
        <v>139</v>
      </c>
      <c r="BJ7" s="93"/>
      <c r="BK7" s="106" t="s">
        <v>138</v>
      </c>
      <c r="BL7" s="92" t="s">
        <v>139</v>
      </c>
      <c r="BM7" s="93"/>
      <c r="BN7" s="106" t="s">
        <v>138</v>
      </c>
      <c r="BO7" s="92" t="s">
        <v>139</v>
      </c>
      <c r="BP7" s="116"/>
      <c r="BQ7" s="116"/>
      <c r="BR7" s="93"/>
      <c r="BS7" s="106" t="s">
        <v>138</v>
      </c>
      <c r="BT7" s="92" t="s">
        <v>139</v>
      </c>
      <c r="BU7" s="93"/>
      <c r="BV7" s="106" t="s">
        <v>138</v>
      </c>
      <c r="BW7" s="92" t="s">
        <v>139</v>
      </c>
      <c r="BX7" s="93"/>
      <c r="BY7" s="106" t="s">
        <v>138</v>
      </c>
      <c r="BZ7" s="92" t="s">
        <v>139</v>
      </c>
      <c r="CA7" s="93"/>
      <c r="CB7" s="106" t="s">
        <v>138</v>
      </c>
      <c r="CC7" s="92" t="s">
        <v>139</v>
      </c>
      <c r="CD7" s="93"/>
      <c r="CE7" s="106" t="s">
        <v>138</v>
      </c>
      <c r="CF7" s="92" t="s">
        <v>139</v>
      </c>
      <c r="CG7" s="93"/>
      <c r="CH7" s="106" t="s">
        <v>138</v>
      </c>
      <c r="CI7" s="92" t="s">
        <v>139</v>
      </c>
      <c r="CJ7" s="93"/>
      <c r="CK7" s="106" t="s">
        <v>138</v>
      </c>
      <c r="CL7" s="92" t="s">
        <v>139</v>
      </c>
      <c r="CM7" s="93"/>
      <c r="CN7" s="106" t="s">
        <v>138</v>
      </c>
      <c r="CO7" s="92" t="s">
        <v>139</v>
      </c>
      <c r="CP7" s="93"/>
      <c r="CQ7" s="106" t="s">
        <v>138</v>
      </c>
      <c r="CR7" s="92" t="s">
        <v>139</v>
      </c>
      <c r="CS7" s="93"/>
      <c r="CT7" s="106" t="s">
        <v>138</v>
      </c>
      <c r="CU7" s="92" t="s">
        <v>139</v>
      </c>
      <c r="CV7" s="93"/>
      <c r="CW7" s="106" t="s">
        <v>138</v>
      </c>
      <c r="CX7" s="92" t="s">
        <v>139</v>
      </c>
      <c r="CY7" s="93"/>
      <c r="CZ7" s="106" t="s">
        <v>138</v>
      </c>
      <c r="DA7" s="92" t="s">
        <v>139</v>
      </c>
      <c r="DB7" s="93"/>
      <c r="DC7" s="106" t="s">
        <v>138</v>
      </c>
      <c r="DD7" s="92" t="s">
        <v>139</v>
      </c>
      <c r="DE7" s="93"/>
      <c r="DF7" s="142"/>
      <c r="DG7" s="106" t="s">
        <v>138</v>
      </c>
      <c r="DH7" s="92" t="s">
        <v>139</v>
      </c>
      <c r="DI7" s="93"/>
      <c r="DJ7" s="106" t="s">
        <v>138</v>
      </c>
      <c r="DK7" s="92" t="s">
        <v>139</v>
      </c>
      <c r="DL7" s="93"/>
      <c r="DM7" s="106" t="s">
        <v>138</v>
      </c>
      <c r="DN7" s="92" t="s">
        <v>139</v>
      </c>
      <c r="DO7" s="93"/>
      <c r="DP7" s="106" t="s">
        <v>138</v>
      </c>
      <c r="DQ7" s="92" t="s">
        <v>139</v>
      </c>
      <c r="DR7" s="93"/>
      <c r="DS7" s="106" t="s">
        <v>138</v>
      </c>
      <c r="DT7" s="92" t="s">
        <v>139</v>
      </c>
      <c r="DU7" s="93"/>
      <c r="DV7" s="106" t="s">
        <v>138</v>
      </c>
      <c r="DW7" s="92" t="s">
        <v>139</v>
      </c>
      <c r="DX7" s="93"/>
      <c r="DY7" s="106" t="s">
        <v>138</v>
      </c>
      <c r="DZ7" s="92" t="s">
        <v>139</v>
      </c>
      <c r="EA7" s="93"/>
      <c r="EB7" s="142"/>
      <c r="EC7" s="106" t="s">
        <v>138</v>
      </c>
      <c r="ED7" s="92" t="s">
        <v>139</v>
      </c>
      <c r="EE7" s="93"/>
    </row>
    <row r="8" spans="1:135" s="2" customFormat="1" ht="66.75" customHeight="1" x14ac:dyDescent="0.25">
      <c r="A8" s="88"/>
      <c r="B8" s="91"/>
      <c r="C8" s="38"/>
      <c r="D8" s="38"/>
      <c r="E8" s="107"/>
      <c r="F8" s="33" t="s">
        <v>151</v>
      </c>
      <c r="G8" s="32" t="s">
        <v>152</v>
      </c>
      <c r="H8" s="32" t="s">
        <v>153</v>
      </c>
      <c r="I8" s="32" t="s">
        <v>140</v>
      </c>
      <c r="J8" s="107"/>
      <c r="K8" s="33" t="s">
        <v>151</v>
      </c>
      <c r="L8" s="32" t="s">
        <v>152</v>
      </c>
      <c r="M8" s="32" t="s">
        <v>153</v>
      </c>
      <c r="N8" s="32" t="s">
        <v>140</v>
      </c>
      <c r="O8" s="107"/>
      <c r="P8" s="33" t="s">
        <v>151</v>
      </c>
      <c r="Q8" s="32" t="s">
        <v>152</v>
      </c>
      <c r="R8" s="32" t="s">
        <v>153</v>
      </c>
      <c r="S8" s="32" t="s">
        <v>140</v>
      </c>
      <c r="T8" s="107"/>
      <c r="U8" s="33" t="s">
        <v>151</v>
      </c>
      <c r="V8" s="32" t="s">
        <v>152</v>
      </c>
      <c r="W8" s="32" t="s">
        <v>153</v>
      </c>
      <c r="X8" s="32" t="s">
        <v>140</v>
      </c>
      <c r="Y8" s="107"/>
      <c r="Z8" s="33" t="s">
        <v>151</v>
      </c>
      <c r="AA8" s="32" t="s">
        <v>152</v>
      </c>
      <c r="AB8" s="32" t="s">
        <v>153</v>
      </c>
      <c r="AC8" s="32" t="s">
        <v>140</v>
      </c>
      <c r="AD8" s="107"/>
      <c r="AE8" s="33" t="s">
        <v>151</v>
      </c>
      <c r="AF8" s="32" t="s">
        <v>152</v>
      </c>
      <c r="AG8" s="32" t="s">
        <v>153</v>
      </c>
      <c r="AH8" s="32" t="s">
        <v>140</v>
      </c>
      <c r="AI8" s="107"/>
      <c r="AJ8" s="33" t="s">
        <v>151</v>
      </c>
      <c r="AK8" s="32" t="s">
        <v>152</v>
      </c>
      <c r="AL8" s="32" t="s">
        <v>153</v>
      </c>
      <c r="AM8" s="32" t="s">
        <v>140</v>
      </c>
      <c r="AN8" s="107"/>
      <c r="AO8" s="33" t="s">
        <v>151</v>
      </c>
      <c r="AP8" s="32" t="s">
        <v>152</v>
      </c>
      <c r="AQ8" s="32" t="s">
        <v>153</v>
      </c>
      <c r="AR8" s="32" t="s">
        <v>140</v>
      </c>
      <c r="AS8" s="107"/>
      <c r="AT8" s="33" t="s">
        <v>151</v>
      </c>
      <c r="AU8" s="32" t="s">
        <v>152</v>
      </c>
      <c r="AV8" s="107"/>
      <c r="AW8" s="33" t="s">
        <v>151</v>
      </c>
      <c r="AX8" s="32" t="s">
        <v>152</v>
      </c>
      <c r="AY8" s="107"/>
      <c r="AZ8" s="33" t="s">
        <v>151</v>
      </c>
      <c r="BA8" s="32" t="s">
        <v>152</v>
      </c>
      <c r="BB8" s="107"/>
      <c r="BC8" s="33" t="s">
        <v>151</v>
      </c>
      <c r="BD8" s="32" t="s">
        <v>152</v>
      </c>
      <c r="BE8" s="107"/>
      <c r="BF8" s="33" t="s">
        <v>151</v>
      </c>
      <c r="BG8" s="32" t="s">
        <v>152</v>
      </c>
      <c r="BH8" s="107"/>
      <c r="BI8" s="33" t="s">
        <v>151</v>
      </c>
      <c r="BJ8" s="32" t="s">
        <v>152</v>
      </c>
      <c r="BK8" s="107"/>
      <c r="BL8" s="33" t="s">
        <v>151</v>
      </c>
      <c r="BM8" s="32" t="s">
        <v>152</v>
      </c>
      <c r="BN8" s="107"/>
      <c r="BO8" s="33" t="s">
        <v>151</v>
      </c>
      <c r="BP8" s="32" t="s">
        <v>152</v>
      </c>
      <c r="BQ8" s="32" t="s">
        <v>153</v>
      </c>
      <c r="BR8" s="32" t="s">
        <v>140</v>
      </c>
      <c r="BS8" s="107"/>
      <c r="BT8" s="33" t="s">
        <v>151</v>
      </c>
      <c r="BU8" s="32" t="s">
        <v>152</v>
      </c>
      <c r="BV8" s="107"/>
      <c r="BW8" s="33" t="s">
        <v>151</v>
      </c>
      <c r="BX8" s="32" t="s">
        <v>152</v>
      </c>
      <c r="BY8" s="107"/>
      <c r="BZ8" s="33" t="s">
        <v>151</v>
      </c>
      <c r="CA8" s="32" t="s">
        <v>152</v>
      </c>
      <c r="CB8" s="107"/>
      <c r="CC8" s="33" t="s">
        <v>151</v>
      </c>
      <c r="CD8" s="32" t="s">
        <v>152</v>
      </c>
      <c r="CE8" s="107"/>
      <c r="CF8" s="33" t="s">
        <v>151</v>
      </c>
      <c r="CG8" s="32" t="s">
        <v>152</v>
      </c>
      <c r="CH8" s="107"/>
      <c r="CI8" s="33" t="s">
        <v>151</v>
      </c>
      <c r="CJ8" s="32" t="s">
        <v>152</v>
      </c>
      <c r="CK8" s="107"/>
      <c r="CL8" s="33" t="s">
        <v>151</v>
      </c>
      <c r="CM8" s="32" t="s">
        <v>152</v>
      </c>
      <c r="CN8" s="107"/>
      <c r="CO8" s="33" t="s">
        <v>151</v>
      </c>
      <c r="CP8" s="32" t="s">
        <v>152</v>
      </c>
      <c r="CQ8" s="107"/>
      <c r="CR8" s="33" t="s">
        <v>151</v>
      </c>
      <c r="CS8" s="32" t="s">
        <v>152</v>
      </c>
      <c r="CT8" s="107"/>
      <c r="CU8" s="33" t="s">
        <v>151</v>
      </c>
      <c r="CV8" s="32" t="s">
        <v>152</v>
      </c>
      <c r="CW8" s="107"/>
      <c r="CX8" s="33" t="s">
        <v>151</v>
      </c>
      <c r="CY8" s="32" t="s">
        <v>152</v>
      </c>
      <c r="CZ8" s="107"/>
      <c r="DA8" s="33" t="s">
        <v>151</v>
      </c>
      <c r="DB8" s="32" t="s">
        <v>152</v>
      </c>
      <c r="DC8" s="107"/>
      <c r="DD8" s="33" t="s">
        <v>151</v>
      </c>
      <c r="DE8" s="32" t="s">
        <v>152</v>
      </c>
      <c r="DF8" s="143"/>
      <c r="DG8" s="107"/>
      <c r="DH8" s="33" t="s">
        <v>151</v>
      </c>
      <c r="DI8" s="32" t="s">
        <v>152</v>
      </c>
      <c r="DJ8" s="107"/>
      <c r="DK8" s="33" t="s">
        <v>151</v>
      </c>
      <c r="DL8" s="32" t="s">
        <v>152</v>
      </c>
      <c r="DM8" s="107"/>
      <c r="DN8" s="33" t="s">
        <v>151</v>
      </c>
      <c r="DO8" s="32" t="s">
        <v>152</v>
      </c>
      <c r="DP8" s="107"/>
      <c r="DQ8" s="33" t="s">
        <v>151</v>
      </c>
      <c r="DR8" s="32" t="s">
        <v>152</v>
      </c>
      <c r="DS8" s="107"/>
      <c r="DT8" s="33" t="s">
        <v>151</v>
      </c>
      <c r="DU8" s="32" t="s">
        <v>152</v>
      </c>
      <c r="DV8" s="107"/>
      <c r="DW8" s="33" t="s">
        <v>151</v>
      </c>
      <c r="DX8" s="32" t="s">
        <v>152</v>
      </c>
      <c r="DY8" s="107"/>
      <c r="DZ8" s="33" t="s">
        <v>151</v>
      </c>
      <c r="EA8" s="32" t="s">
        <v>152</v>
      </c>
      <c r="EB8" s="143"/>
      <c r="EC8" s="107"/>
      <c r="ED8" s="33" t="s">
        <v>151</v>
      </c>
      <c r="EE8" s="32" t="s">
        <v>152</v>
      </c>
    </row>
    <row r="9" spans="1:135" s="3" customFormat="1" ht="15.6" customHeight="1" x14ac:dyDescent="0.25">
      <c r="A9" s="22"/>
      <c r="B9" s="22">
        <v>1</v>
      </c>
      <c r="C9" s="23">
        <v>2</v>
      </c>
      <c r="D9" s="22">
        <v>3</v>
      </c>
      <c r="E9" s="23">
        <v>4</v>
      </c>
      <c r="F9" s="22">
        <v>5</v>
      </c>
      <c r="G9" s="23">
        <v>6</v>
      </c>
      <c r="H9" s="22">
        <v>7</v>
      </c>
      <c r="I9" s="23">
        <v>8</v>
      </c>
      <c r="J9" s="22">
        <v>9</v>
      </c>
      <c r="K9" s="23">
        <v>10</v>
      </c>
      <c r="L9" s="22">
        <v>11</v>
      </c>
      <c r="M9" s="23">
        <v>12</v>
      </c>
      <c r="N9" s="22">
        <v>13</v>
      </c>
      <c r="O9" s="23">
        <v>14</v>
      </c>
      <c r="P9" s="22">
        <v>15</v>
      </c>
      <c r="Q9" s="23">
        <v>16</v>
      </c>
      <c r="R9" s="22">
        <v>17</v>
      </c>
      <c r="S9" s="23">
        <v>18</v>
      </c>
      <c r="T9" s="22">
        <v>19</v>
      </c>
      <c r="U9" s="23">
        <v>20</v>
      </c>
      <c r="V9" s="22">
        <v>21</v>
      </c>
      <c r="W9" s="23">
        <v>22</v>
      </c>
      <c r="X9" s="22">
        <v>23</v>
      </c>
      <c r="Y9" s="23">
        <v>24</v>
      </c>
      <c r="Z9" s="22">
        <v>25</v>
      </c>
      <c r="AA9" s="23">
        <v>26</v>
      </c>
      <c r="AB9" s="22">
        <v>27</v>
      </c>
      <c r="AC9" s="23">
        <v>28</v>
      </c>
      <c r="AD9" s="22">
        <v>29</v>
      </c>
      <c r="AE9" s="23">
        <v>30</v>
      </c>
      <c r="AF9" s="22">
        <v>31</v>
      </c>
      <c r="AG9" s="23">
        <v>32</v>
      </c>
      <c r="AH9" s="22">
        <v>33</v>
      </c>
      <c r="AI9" s="23">
        <v>34</v>
      </c>
      <c r="AJ9" s="22">
        <v>35</v>
      </c>
      <c r="AK9" s="23">
        <v>36</v>
      </c>
      <c r="AL9" s="22">
        <v>37</v>
      </c>
      <c r="AM9" s="23">
        <v>38</v>
      </c>
      <c r="AN9" s="22">
        <v>39</v>
      </c>
      <c r="AO9" s="23">
        <v>40</v>
      </c>
      <c r="AP9" s="22">
        <v>41</v>
      </c>
      <c r="AQ9" s="23">
        <v>42</v>
      </c>
      <c r="AR9" s="22">
        <v>43</v>
      </c>
      <c r="AS9" s="23">
        <v>44</v>
      </c>
      <c r="AT9" s="22">
        <v>45</v>
      </c>
      <c r="AU9" s="23">
        <v>46</v>
      </c>
      <c r="AV9" s="22">
        <v>47</v>
      </c>
      <c r="AW9" s="23">
        <v>48</v>
      </c>
      <c r="AX9" s="22">
        <v>49</v>
      </c>
      <c r="AY9" s="23">
        <v>50</v>
      </c>
      <c r="AZ9" s="22">
        <v>51</v>
      </c>
      <c r="BA9" s="23">
        <v>52</v>
      </c>
      <c r="BB9" s="22">
        <v>53</v>
      </c>
      <c r="BC9" s="23">
        <v>54</v>
      </c>
      <c r="BD9" s="22">
        <v>55</v>
      </c>
      <c r="BE9" s="23">
        <v>56</v>
      </c>
      <c r="BF9" s="22">
        <v>57</v>
      </c>
      <c r="BG9" s="23">
        <v>58</v>
      </c>
      <c r="BH9" s="22">
        <v>59</v>
      </c>
      <c r="BI9" s="23">
        <v>60</v>
      </c>
      <c r="BJ9" s="22">
        <v>61</v>
      </c>
      <c r="BK9" s="23">
        <v>62</v>
      </c>
      <c r="BL9" s="22">
        <v>63</v>
      </c>
      <c r="BM9" s="23">
        <v>64</v>
      </c>
      <c r="BN9" s="22">
        <v>65</v>
      </c>
      <c r="BO9" s="23">
        <v>66</v>
      </c>
      <c r="BP9" s="22">
        <v>67</v>
      </c>
      <c r="BQ9" s="23">
        <v>68</v>
      </c>
      <c r="BR9" s="22">
        <v>69</v>
      </c>
      <c r="BS9" s="23">
        <v>70</v>
      </c>
      <c r="BT9" s="22">
        <v>71</v>
      </c>
      <c r="BU9" s="23">
        <v>72</v>
      </c>
      <c r="BV9" s="22">
        <v>73</v>
      </c>
      <c r="BW9" s="23">
        <v>74</v>
      </c>
      <c r="BX9" s="22">
        <v>75</v>
      </c>
      <c r="BY9" s="23">
        <v>76</v>
      </c>
      <c r="BZ9" s="22">
        <v>77</v>
      </c>
      <c r="CA9" s="23">
        <v>78</v>
      </c>
      <c r="CB9" s="22">
        <v>79</v>
      </c>
      <c r="CC9" s="23">
        <v>80</v>
      </c>
      <c r="CD9" s="22">
        <v>81</v>
      </c>
      <c r="CE9" s="23">
        <v>82</v>
      </c>
      <c r="CF9" s="22">
        <v>83</v>
      </c>
      <c r="CG9" s="23">
        <v>84</v>
      </c>
      <c r="CH9" s="22">
        <v>85</v>
      </c>
      <c r="CI9" s="23">
        <v>86</v>
      </c>
      <c r="CJ9" s="22">
        <v>87</v>
      </c>
      <c r="CK9" s="23">
        <v>88</v>
      </c>
      <c r="CL9" s="22">
        <v>89</v>
      </c>
      <c r="CM9" s="23">
        <v>90</v>
      </c>
      <c r="CN9" s="22">
        <v>91</v>
      </c>
      <c r="CO9" s="23">
        <v>92</v>
      </c>
      <c r="CP9" s="24">
        <v>93</v>
      </c>
      <c r="CQ9" s="23">
        <v>94</v>
      </c>
      <c r="CR9" s="22">
        <v>95</v>
      </c>
      <c r="CS9" s="23">
        <v>96</v>
      </c>
      <c r="CT9" s="22">
        <v>97</v>
      </c>
      <c r="CU9" s="23">
        <v>98</v>
      </c>
      <c r="CV9" s="22">
        <v>99</v>
      </c>
      <c r="CW9" s="23">
        <v>100</v>
      </c>
      <c r="CX9" s="22">
        <v>101</v>
      </c>
      <c r="CY9" s="23">
        <v>102</v>
      </c>
      <c r="CZ9" s="22">
        <v>103</v>
      </c>
      <c r="DA9" s="23">
        <v>104</v>
      </c>
      <c r="DB9" s="22">
        <v>105</v>
      </c>
      <c r="DC9" s="23">
        <v>106</v>
      </c>
      <c r="DD9" s="22">
        <v>107</v>
      </c>
      <c r="DE9" s="23">
        <v>108</v>
      </c>
      <c r="DF9" s="22">
        <v>109</v>
      </c>
      <c r="DG9" s="23">
        <v>110</v>
      </c>
      <c r="DH9" s="22">
        <v>111</v>
      </c>
      <c r="DI9" s="23">
        <v>112</v>
      </c>
      <c r="DJ9" s="22">
        <v>113</v>
      </c>
      <c r="DK9" s="23">
        <v>114</v>
      </c>
      <c r="DL9" s="22">
        <v>115</v>
      </c>
      <c r="DM9" s="23">
        <v>116</v>
      </c>
      <c r="DN9" s="22">
        <v>117</v>
      </c>
      <c r="DO9" s="23">
        <v>118</v>
      </c>
      <c r="DP9" s="22">
        <v>119</v>
      </c>
      <c r="DQ9" s="23">
        <v>120</v>
      </c>
      <c r="DR9" s="22">
        <v>121</v>
      </c>
      <c r="DS9" s="23">
        <v>122</v>
      </c>
      <c r="DT9" s="22">
        <v>123</v>
      </c>
      <c r="DU9" s="23">
        <v>124</v>
      </c>
      <c r="DV9" s="22">
        <v>125</v>
      </c>
      <c r="DW9" s="23">
        <v>126</v>
      </c>
      <c r="DX9" s="22">
        <v>127</v>
      </c>
      <c r="DY9" s="23">
        <v>128</v>
      </c>
      <c r="DZ9" s="22">
        <v>129</v>
      </c>
      <c r="EA9" s="23">
        <v>130</v>
      </c>
      <c r="EB9" s="22">
        <v>131</v>
      </c>
      <c r="EC9" s="23">
        <v>132</v>
      </c>
      <c r="ED9" s="22">
        <v>133</v>
      </c>
      <c r="EE9" s="23">
        <v>134</v>
      </c>
    </row>
    <row r="10" spans="1:135" s="19" customFormat="1" ht="21" customHeight="1" x14ac:dyDescent="0.25">
      <c r="A10" s="17">
        <v>1</v>
      </c>
      <c r="B10" s="25" t="s">
        <v>0</v>
      </c>
      <c r="C10" s="18">
        <v>155644.79999999999</v>
      </c>
      <c r="D10" s="18">
        <v>24049.1</v>
      </c>
      <c r="E10" s="18">
        <f t="shared" ref="E10:F41" si="0">DG10+EC10-DY10</f>
        <v>1385094</v>
      </c>
      <c r="F10" s="18">
        <f>DH10+ED10-DZ10</f>
        <v>1036455.1000000001</v>
      </c>
      <c r="G10" s="18">
        <f t="shared" ref="G10:G73" si="1">DI10+EE10-EA10</f>
        <v>933014.86090000009</v>
      </c>
      <c r="H10" s="18">
        <f>G10/F10*100</f>
        <v>90.019805093341716</v>
      </c>
      <c r="I10" s="18">
        <f t="shared" ref="I10:I73" si="2">G10/E10*100</f>
        <v>67.361122126007331</v>
      </c>
      <c r="J10" s="18">
        <f t="shared" ref="J10:L56" si="3">T10+Y10+AD10+AI10+AN10+AS10+BK10+BS10+BV10+BY10+CB10+CE10+CK10+CN10+CT10+CW10+DC10</f>
        <v>769626.99999999988</v>
      </c>
      <c r="K10" s="18">
        <f t="shared" si="3"/>
        <v>575629.5</v>
      </c>
      <c r="L10" s="18">
        <f t="shared" si="3"/>
        <v>524261.76090000005</v>
      </c>
      <c r="M10" s="18">
        <f>L10/K10*100</f>
        <v>91.076249723129209</v>
      </c>
      <c r="N10" s="18">
        <f>L10/J10*100</f>
        <v>68.118940850567895</v>
      </c>
      <c r="O10" s="18">
        <f t="shared" ref="O10:Q73" si="4">T10+AD10</f>
        <v>299777</v>
      </c>
      <c r="P10" s="18">
        <f t="shared" si="4"/>
        <v>242850</v>
      </c>
      <c r="Q10" s="18">
        <f t="shared" si="4"/>
        <v>214132.8695</v>
      </c>
      <c r="R10" s="18">
        <f>Q10/P10*100</f>
        <v>88.174951410335595</v>
      </c>
      <c r="S10" s="18">
        <f>Q10/O10*100</f>
        <v>71.430720001868053</v>
      </c>
      <c r="T10" s="18">
        <v>109000</v>
      </c>
      <c r="U10" s="18">
        <v>85750</v>
      </c>
      <c r="V10" s="18">
        <v>56422.589500000002</v>
      </c>
      <c r="W10" s="18">
        <f>V10/U10*100</f>
        <v>65.798938192419826</v>
      </c>
      <c r="X10" s="18">
        <f>V10/T10*100</f>
        <v>51.763843577981646</v>
      </c>
      <c r="Y10" s="18">
        <v>77472.800000000003</v>
      </c>
      <c r="Z10" s="18">
        <v>58791.199999999997</v>
      </c>
      <c r="AA10" s="18">
        <v>43531.455399999999</v>
      </c>
      <c r="AB10" s="18">
        <f>AA10/Z10*100</f>
        <v>74.044168855202813</v>
      </c>
      <c r="AC10" s="18">
        <f>AA10/Y10*100</f>
        <v>56.189340516929811</v>
      </c>
      <c r="AD10" s="18">
        <v>190777</v>
      </c>
      <c r="AE10" s="18">
        <v>157100</v>
      </c>
      <c r="AF10" s="18">
        <v>157710.28</v>
      </c>
      <c r="AG10" s="18">
        <f>AF10/AE10*100</f>
        <v>100.38846594525779</v>
      </c>
      <c r="AH10" s="18">
        <f>AF10/AD10*100</f>
        <v>82.667344596046689</v>
      </c>
      <c r="AI10" s="18">
        <v>38850</v>
      </c>
      <c r="AJ10" s="18">
        <v>31164.2</v>
      </c>
      <c r="AK10" s="18">
        <v>32663.716</v>
      </c>
      <c r="AL10" s="18">
        <f>AK10/AJ10*100</f>
        <v>104.81166209946026</v>
      </c>
      <c r="AM10" s="18">
        <f>AK10/AI10*100</f>
        <v>84.076489060489052</v>
      </c>
      <c r="AN10" s="18">
        <v>25000</v>
      </c>
      <c r="AO10" s="18">
        <v>21750</v>
      </c>
      <c r="AP10" s="18">
        <v>25035.55</v>
      </c>
      <c r="AQ10" s="18">
        <f>AP10/AO10*100</f>
        <v>115.10597701149425</v>
      </c>
      <c r="AR10" s="18">
        <f>AP10/AN10*100</f>
        <v>100.1422</v>
      </c>
      <c r="AS10" s="18">
        <v>0</v>
      </c>
      <c r="AT10" s="18">
        <v>0</v>
      </c>
      <c r="AU10" s="18">
        <v>0</v>
      </c>
      <c r="AV10" s="18">
        <v>0</v>
      </c>
      <c r="AW10" s="18">
        <v>0</v>
      </c>
      <c r="AX10" s="18">
        <v>0</v>
      </c>
      <c r="AY10" s="18">
        <v>603209.19999999995</v>
      </c>
      <c r="AZ10" s="18">
        <v>452406.9</v>
      </c>
      <c r="BA10" s="18">
        <v>402139.6</v>
      </c>
      <c r="BB10" s="18">
        <v>0</v>
      </c>
      <c r="BC10" s="18">
        <v>0</v>
      </c>
      <c r="BD10" s="18">
        <v>0</v>
      </c>
      <c r="BE10" s="18">
        <v>4900.8</v>
      </c>
      <c r="BF10" s="18">
        <v>3268.8</v>
      </c>
      <c r="BG10" s="18">
        <v>2860.2</v>
      </c>
      <c r="BH10" s="18">
        <v>0</v>
      </c>
      <c r="BI10" s="18">
        <v>0</v>
      </c>
      <c r="BJ10" s="18">
        <v>0</v>
      </c>
      <c r="BK10" s="18">
        <v>0</v>
      </c>
      <c r="BL10" s="18">
        <v>0</v>
      </c>
      <c r="BM10" s="18">
        <v>0</v>
      </c>
      <c r="BN10" s="18">
        <f t="shared" ref="BN10:BP73" si="5">BS10+BV10+BY10+CB10</f>
        <v>24232</v>
      </c>
      <c r="BO10" s="18">
        <f t="shared" si="5"/>
        <v>17900</v>
      </c>
      <c r="BP10" s="18">
        <f t="shared" si="5"/>
        <v>20613.877999999997</v>
      </c>
      <c r="BQ10" s="18">
        <f>BP10/BO10*100</f>
        <v>115.16132960893853</v>
      </c>
      <c r="BR10" s="18">
        <f>BP10/BN10*100</f>
        <v>85.068826345328475</v>
      </c>
      <c r="BS10" s="18">
        <v>23232</v>
      </c>
      <c r="BT10" s="18">
        <v>16900</v>
      </c>
      <c r="BU10" s="18">
        <v>18860.277999999998</v>
      </c>
      <c r="BV10" s="18">
        <v>0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1000</v>
      </c>
      <c r="CC10" s="18">
        <v>1000</v>
      </c>
      <c r="CD10" s="18">
        <v>1753.6</v>
      </c>
      <c r="CE10" s="18">
        <v>0</v>
      </c>
      <c r="CF10" s="18">
        <v>0</v>
      </c>
      <c r="CG10" s="18">
        <v>0</v>
      </c>
      <c r="CH10" s="18">
        <v>7357</v>
      </c>
      <c r="CI10" s="18">
        <v>5149.8999999999996</v>
      </c>
      <c r="CJ10" s="18">
        <v>3753.3</v>
      </c>
      <c r="CK10" s="18">
        <v>0</v>
      </c>
      <c r="CL10" s="18">
        <v>0</v>
      </c>
      <c r="CM10" s="18">
        <v>0</v>
      </c>
      <c r="CN10" s="18">
        <v>296181.09999999998</v>
      </c>
      <c r="CO10" s="18">
        <v>195600</v>
      </c>
      <c r="CP10" s="18">
        <v>173507.71900000001</v>
      </c>
      <c r="CQ10" s="18">
        <v>176524.9</v>
      </c>
      <c r="CR10" s="18">
        <v>107500</v>
      </c>
      <c r="CS10" s="18">
        <v>98139.195000000007</v>
      </c>
      <c r="CT10" s="18">
        <v>5000</v>
      </c>
      <c r="CU10" s="18">
        <v>5000</v>
      </c>
      <c r="CV10" s="18">
        <v>5340.4809999999998</v>
      </c>
      <c r="CW10" s="18">
        <v>0</v>
      </c>
      <c r="CX10" s="18">
        <v>0</v>
      </c>
      <c r="CY10" s="18">
        <v>1215</v>
      </c>
      <c r="CZ10" s="18">
        <v>0</v>
      </c>
      <c r="DA10" s="18">
        <v>0</v>
      </c>
      <c r="DB10" s="18">
        <v>0</v>
      </c>
      <c r="DC10" s="18">
        <v>3114.1</v>
      </c>
      <c r="DD10" s="18">
        <v>2574.1</v>
      </c>
      <c r="DE10" s="18">
        <v>8221.0920000000006</v>
      </c>
      <c r="DF10" s="18">
        <v>0</v>
      </c>
      <c r="DG10" s="18">
        <f t="shared" ref="DG10:DH41" si="6">T10+Y10+AD10+AI10+AN10+AS10+AV10+AY10+BB10+BE10+BH10+BK10+BS10+BV10+BY10+CB10+CE10+CH10+CK10+CN10+CT10+CW10+CZ10+DC10</f>
        <v>1385094</v>
      </c>
      <c r="DH10" s="18">
        <f t="shared" si="6"/>
        <v>1036455.1000000001</v>
      </c>
      <c r="DI10" s="18">
        <f t="shared" ref="DI10:DI73" si="7">V10+AA10+AF10+AK10+AP10+AU10+AX10+BA10+BD10+BG10+BJ10+BM10+BU10+BX10+CA10+CD10+CG10+CJ10+CM10+CP10+CV10+CY10+DB10+DE10+DF10</f>
        <v>933014.86090000009</v>
      </c>
      <c r="DJ10" s="18">
        <v>0</v>
      </c>
      <c r="DK10" s="18">
        <v>0</v>
      </c>
      <c r="DL10" s="18">
        <v>0</v>
      </c>
      <c r="DM10" s="18">
        <v>0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f t="shared" ref="EC10:ED73" si="8">DJ10+DM10+DP10+DS10+DV10+DY10</f>
        <v>0</v>
      </c>
      <c r="ED10" s="18">
        <f t="shared" si="8"/>
        <v>0</v>
      </c>
      <c r="EE10" s="18">
        <f t="shared" ref="EE10:EE73" si="9">DL10+DO10+DR10+DU10+DX10+EA10+EB10</f>
        <v>0</v>
      </c>
    </row>
    <row r="11" spans="1:135" s="19" customFormat="1" ht="21" customHeight="1" x14ac:dyDescent="0.25">
      <c r="A11" s="17">
        <v>2</v>
      </c>
      <c r="B11" s="25" t="s">
        <v>1</v>
      </c>
      <c r="C11" s="18">
        <v>14145.9</v>
      </c>
      <c r="D11" s="18">
        <v>0</v>
      </c>
      <c r="E11" s="18">
        <f t="shared" si="0"/>
        <v>79500</v>
      </c>
      <c r="F11" s="18">
        <f t="shared" si="0"/>
        <v>60000.025000000009</v>
      </c>
      <c r="G11" s="18">
        <f t="shared" si="1"/>
        <v>46784.246000000006</v>
      </c>
      <c r="H11" s="18">
        <f t="shared" ref="H11:H74" si="10">G11/F11*100</f>
        <v>77.973710844287154</v>
      </c>
      <c r="I11" s="18">
        <f t="shared" si="2"/>
        <v>58.848108176100631</v>
      </c>
      <c r="J11" s="18">
        <f t="shared" si="3"/>
        <v>16369.7</v>
      </c>
      <c r="K11" s="18">
        <f t="shared" si="3"/>
        <v>12652.3</v>
      </c>
      <c r="L11" s="18">
        <f t="shared" si="3"/>
        <v>4697.4459999999999</v>
      </c>
      <c r="M11" s="18">
        <f t="shared" ref="M11:M74" si="11">L11/K11*100</f>
        <v>37.127210072476942</v>
      </c>
      <c r="N11" s="18">
        <f t="shared" ref="N11:N74" si="12">L11/J11*100</f>
        <v>28.695980989266751</v>
      </c>
      <c r="O11" s="18">
        <f t="shared" si="4"/>
        <v>7030</v>
      </c>
      <c r="P11" s="18">
        <f t="shared" si="4"/>
        <v>6002.3</v>
      </c>
      <c r="Q11" s="18">
        <f t="shared" si="4"/>
        <v>1889.98</v>
      </c>
      <c r="R11" s="18">
        <f t="shared" ref="R11:R74" si="13">Q11/P11*100</f>
        <v>31.487596421371805</v>
      </c>
      <c r="S11" s="18">
        <f t="shared" ref="S11:S74" si="14">Q11/O11*100</f>
        <v>26.884495021337131</v>
      </c>
      <c r="T11" s="18">
        <v>90</v>
      </c>
      <c r="U11" s="18">
        <v>60</v>
      </c>
      <c r="V11" s="18">
        <v>0.82</v>
      </c>
      <c r="W11" s="18">
        <f t="shared" ref="W11:W74" si="15">V11/U11*100</f>
        <v>1.3666666666666665</v>
      </c>
      <c r="X11" s="18">
        <f t="shared" ref="X11:X74" si="16">V11/T11*100</f>
        <v>0.91111111111111098</v>
      </c>
      <c r="Y11" s="18">
        <v>5780</v>
      </c>
      <c r="Z11" s="18">
        <v>4200</v>
      </c>
      <c r="AA11" s="18">
        <v>1196.0999999999999</v>
      </c>
      <c r="AB11" s="18">
        <f t="shared" ref="AB11:AB74" si="17">AA11/Z11*100</f>
        <v>28.478571428571424</v>
      </c>
      <c r="AC11" s="18">
        <f t="shared" ref="AC11:AC74" si="18">AA11/Y11*100</f>
        <v>20.693771626297579</v>
      </c>
      <c r="AD11" s="18">
        <v>6940</v>
      </c>
      <c r="AE11" s="18">
        <v>5942.3</v>
      </c>
      <c r="AF11" s="18">
        <v>1889.16</v>
      </c>
      <c r="AG11" s="18">
        <f t="shared" ref="AG11:AG74" si="19">AF11/AE11*100</f>
        <v>31.791730474732006</v>
      </c>
      <c r="AH11" s="18">
        <f t="shared" ref="AH11:AH74" si="20">AF11/AD11*100</f>
        <v>27.221325648414986</v>
      </c>
      <c r="AI11" s="18">
        <v>170</v>
      </c>
      <c r="AJ11" s="18">
        <v>100</v>
      </c>
      <c r="AK11" s="18">
        <v>44</v>
      </c>
      <c r="AL11" s="18">
        <f t="shared" ref="AL11:AL74" si="21">AK11/AJ11*100</f>
        <v>44</v>
      </c>
      <c r="AM11" s="18">
        <f t="shared" ref="AM11:AM74" si="22">AK11/AI11*100</f>
        <v>25.882352941176475</v>
      </c>
      <c r="AN11" s="18">
        <v>0</v>
      </c>
      <c r="AO11" s="18">
        <v>0</v>
      </c>
      <c r="AP11" s="18">
        <v>0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0</v>
      </c>
      <c r="AW11" s="18">
        <v>0</v>
      </c>
      <c r="AX11" s="18">
        <v>0</v>
      </c>
      <c r="AY11" s="18">
        <v>63130.3</v>
      </c>
      <c r="AZ11" s="18">
        <v>47347.725000000006</v>
      </c>
      <c r="BA11" s="18">
        <v>42086.8</v>
      </c>
      <c r="BB11" s="18">
        <v>0</v>
      </c>
      <c r="BC11" s="18">
        <v>0</v>
      </c>
      <c r="BD11" s="18">
        <v>0</v>
      </c>
      <c r="BE11" s="18">
        <v>0</v>
      </c>
      <c r="BF11" s="18">
        <v>0</v>
      </c>
      <c r="BG11" s="18">
        <v>0</v>
      </c>
      <c r="BH11" s="18">
        <v>0</v>
      </c>
      <c r="BI11" s="18">
        <v>0</v>
      </c>
      <c r="BJ11" s="18">
        <v>0</v>
      </c>
      <c r="BK11" s="18">
        <v>0</v>
      </c>
      <c r="BL11" s="18">
        <v>0</v>
      </c>
      <c r="BM11" s="18">
        <v>0</v>
      </c>
      <c r="BN11" s="18">
        <f t="shared" si="5"/>
        <v>1220</v>
      </c>
      <c r="BO11" s="18">
        <f t="shared" si="5"/>
        <v>850</v>
      </c>
      <c r="BP11" s="18">
        <f t="shared" si="5"/>
        <v>436.14400000000001</v>
      </c>
      <c r="BQ11" s="18">
        <f t="shared" ref="BQ11:BQ74" si="23">BP11/BO11*100</f>
        <v>51.311058823529407</v>
      </c>
      <c r="BR11" s="18">
        <f t="shared" ref="BR11:BR74" si="24">BP11/BN11*100</f>
        <v>35.749508196721315</v>
      </c>
      <c r="BS11" s="18">
        <v>1100</v>
      </c>
      <c r="BT11" s="18">
        <v>760</v>
      </c>
      <c r="BU11" s="18">
        <v>346.14400000000001</v>
      </c>
      <c r="BV11" s="18">
        <v>0</v>
      </c>
      <c r="BW11" s="18">
        <v>0</v>
      </c>
      <c r="BX11" s="18">
        <v>0</v>
      </c>
      <c r="BY11" s="18">
        <v>0</v>
      </c>
      <c r="BZ11" s="18">
        <v>0</v>
      </c>
      <c r="CA11" s="18">
        <v>0</v>
      </c>
      <c r="CB11" s="18">
        <v>120</v>
      </c>
      <c r="CC11" s="18">
        <v>90</v>
      </c>
      <c r="CD11" s="18">
        <v>90</v>
      </c>
      <c r="CE11" s="18">
        <v>0</v>
      </c>
      <c r="CF11" s="18">
        <v>0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2169.6999999999998</v>
      </c>
      <c r="CO11" s="18">
        <v>1500</v>
      </c>
      <c r="CP11" s="18">
        <v>908.322</v>
      </c>
      <c r="CQ11" s="18">
        <v>1219.7</v>
      </c>
      <c r="CR11" s="18">
        <v>920</v>
      </c>
      <c r="CS11" s="18">
        <v>323.322</v>
      </c>
      <c r="CT11" s="18">
        <v>0</v>
      </c>
      <c r="CU11" s="18">
        <v>0</v>
      </c>
      <c r="CV11" s="18">
        <v>0</v>
      </c>
      <c r="CW11" s="18">
        <v>0</v>
      </c>
      <c r="CX11" s="18">
        <v>0</v>
      </c>
      <c r="CY11" s="18">
        <v>0</v>
      </c>
      <c r="CZ11" s="18">
        <v>0</v>
      </c>
      <c r="DA11" s="18">
        <v>0</v>
      </c>
      <c r="DB11" s="18">
        <v>0</v>
      </c>
      <c r="DC11" s="18">
        <v>0</v>
      </c>
      <c r="DD11" s="18">
        <v>0</v>
      </c>
      <c r="DE11" s="18">
        <v>222.9</v>
      </c>
      <c r="DF11" s="18">
        <v>0</v>
      </c>
      <c r="DG11" s="18">
        <f t="shared" si="6"/>
        <v>79500</v>
      </c>
      <c r="DH11" s="18">
        <f t="shared" si="6"/>
        <v>60000.025000000009</v>
      </c>
      <c r="DI11" s="18">
        <f t="shared" si="7"/>
        <v>46784.246000000006</v>
      </c>
      <c r="DJ11" s="18">
        <v>0</v>
      </c>
      <c r="DK11" s="18">
        <v>0</v>
      </c>
      <c r="DL11" s="18">
        <v>0</v>
      </c>
      <c r="DM11" s="18">
        <v>0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9000</v>
      </c>
      <c r="DZ11" s="18">
        <v>9000</v>
      </c>
      <c r="EA11" s="18">
        <v>2500</v>
      </c>
      <c r="EB11" s="18">
        <v>0</v>
      </c>
      <c r="EC11" s="18">
        <f t="shared" si="8"/>
        <v>9000</v>
      </c>
      <c r="ED11" s="18">
        <f t="shared" si="8"/>
        <v>9000</v>
      </c>
      <c r="EE11" s="18">
        <f t="shared" si="9"/>
        <v>2500</v>
      </c>
    </row>
    <row r="12" spans="1:135" s="19" customFormat="1" ht="21" customHeight="1" x14ac:dyDescent="0.25">
      <c r="A12" s="17">
        <v>3</v>
      </c>
      <c r="B12" s="25" t="s">
        <v>2</v>
      </c>
      <c r="C12" s="18">
        <v>5241.5</v>
      </c>
      <c r="D12" s="18">
        <v>0</v>
      </c>
      <c r="E12" s="18">
        <f t="shared" si="0"/>
        <v>40343.1</v>
      </c>
      <c r="F12" s="18">
        <f t="shared" si="0"/>
        <v>30256.924999999999</v>
      </c>
      <c r="G12" s="18">
        <f t="shared" si="1"/>
        <v>24844.417000000005</v>
      </c>
      <c r="H12" s="18">
        <f t="shared" si="10"/>
        <v>82.111506704663498</v>
      </c>
      <c r="I12" s="18">
        <f t="shared" si="2"/>
        <v>61.582815896646522</v>
      </c>
      <c r="J12" s="18">
        <f t="shared" si="3"/>
        <v>12748.400000000001</v>
      </c>
      <c r="K12" s="18">
        <f t="shared" si="3"/>
        <v>9560.8999999999978</v>
      </c>
      <c r="L12" s="18">
        <f t="shared" si="3"/>
        <v>6448.0169999999998</v>
      </c>
      <c r="M12" s="18">
        <f t="shared" si="11"/>
        <v>67.441527471263171</v>
      </c>
      <c r="N12" s="18">
        <f t="shared" si="12"/>
        <v>50.579029525273754</v>
      </c>
      <c r="O12" s="18">
        <f t="shared" si="4"/>
        <v>6768.2</v>
      </c>
      <c r="P12" s="18">
        <f t="shared" si="4"/>
        <v>5075.8999999999996</v>
      </c>
      <c r="Q12" s="18">
        <f t="shared" si="4"/>
        <v>3194.326</v>
      </c>
      <c r="R12" s="18">
        <f t="shared" si="13"/>
        <v>62.931224019385738</v>
      </c>
      <c r="S12" s="18">
        <f t="shared" si="14"/>
        <v>47.196093496055077</v>
      </c>
      <c r="T12" s="18">
        <v>1659</v>
      </c>
      <c r="U12" s="18">
        <v>1244</v>
      </c>
      <c r="V12" s="18">
        <v>429.33</v>
      </c>
      <c r="W12" s="18">
        <f t="shared" si="15"/>
        <v>34.512057877813504</v>
      </c>
      <c r="X12" s="18">
        <f t="shared" si="16"/>
        <v>25.878842676311031</v>
      </c>
      <c r="Y12" s="18">
        <v>4500</v>
      </c>
      <c r="Z12" s="18">
        <v>3375</v>
      </c>
      <c r="AA12" s="18">
        <v>2093.4969999999998</v>
      </c>
      <c r="AB12" s="18">
        <f t="shared" si="17"/>
        <v>62.029540740740742</v>
      </c>
      <c r="AC12" s="18">
        <f t="shared" si="18"/>
        <v>46.52215555555555</v>
      </c>
      <c r="AD12" s="18">
        <v>5109.2</v>
      </c>
      <c r="AE12" s="18">
        <v>3831.9</v>
      </c>
      <c r="AF12" s="18">
        <v>2764.9960000000001</v>
      </c>
      <c r="AG12" s="18">
        <f t="shared" si="19"/>
        <v>72.157310994545782</v>
      </c>
      <c r="AH12" s="18">
        <f t="shared" si="20"/>
        <v>54.117983245909343</v>
      </c>
      <c r="AI12" s="18">
        <v>220</v>
      </c>
      <c r="AJ12" s="18">
        <v>164.9</v>
      </c>
      <c r="AK12" s="18">
        <v>235</v>
      </c>
      <c r="AL12" s="18">
        <f t="shared" si="21"/>
        <v>142.51061249241965</v>
      </c>
      <c r="AM12" s="18">
        <f t="shared" si="22"/>
        <v>106.81818181818181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27594.7</v>
      </c>
      <c r="AZ12" s="18">
        <v>20696.025000000001</v>
      </c>
      <c r="BA12" s="18">
        <v>18396.400000000001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f t="shared" si="5"/>
        <v>540.20000000000005</v>
      </c>
      <c r="BO12" s="18">
        <f t="shared" si="5"/>
        <v>405.1</v>
      </c>
      <c r="BP12" s="18">
        <f t="shared" si="5"/>
        <v>98.971999999999994</v>
      </c>
      <c r="BQ12" s="18">
        <f t="shared" si="23"/>
        <v>24.431498395457911</v>
      </c>
      <c r="BR12" s="18">
        <f t="shared" si="24"/>
        <v>18.321362458348759</v>
      </c>
      <c r="BS12" s="18">
        <v>435.1</v>
      </c>
      <c r="BT12" s="18">
        <v>326.3</v>
      </c>
      <c r="BU12" s="18">
        <v>98.971999999999994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105.1</v>
      </c>
      <c r="CC12" s="18">
        <v>78.8</v>
      </c>
      <c r="CD12" s="18">
        <v>0</v>
      </c>
      <c r="CE12" s="18">
        <v>0</v>
      </c>
      <c r="CF12" s="18">
        <v>0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720</v>
      </c>
      <c r="CO12" s="18">
        <v>540</v>
      </c>
      <c r="CP12" s="18">
        <v>12</v>
      </c>
      <c r="CQ12" s="18">
        <v>720</v>
      </c>
      <c r="CR12" s="18">
        <v>540</v>
      </c>
      <c r="CS12" s="18">
        <v>12</v>
      </c>
      <c r="CT12" s="18">
        <v>0</v>
      </c>
      <c r="CU12" s="18">
        <v>0</v>
      </c>
      <c r="CV12" s="18">
        <v>814.22199999999998</v>
      </c>
      <c r="CW12" s="18">
        <v>0</v>
      </c>
      <c r="CX12" s="18">
        <v>0</v>
      </c>
      <c r="CY12" s="18">
        <v>0</v>
      </c>
      <c r="CZ12" s="18">
        <v>0</v>
      </c>
      <c r="DA12" s="18">
        <v>0</v>
      </c>
      <c r="DB12" s="18">
        <v>0</v>
      </c>
      <c r="DC12" s="18">
        <v>0</v>
      </c>
      <c r="DD12" s="18">
        <v>0</v>
      </c>
      <c r="DE12" s="18">
        <v>0</v>
      </c>
      <c r="DF12" s="18">
        <v>0</v>
      </c>
      <c r="DG12" s="18">
        <f t="shared" si="6"/>
        <v>40343.1</v>
      </c>
      <c r="DH12" s="18">
        <f t="shared" si="6"/>
        <v>30256.924999999999</v>
      </c>
      <c r="DI12" s="18">
        <f t="shared" si="7"/>
        <v>24844.417000000005</v>
      </c>
      <c r="DJ12" s="18">
        <v>0</v>
      </c>
      <c r="DK12" s="18">
        <v>0</v>
      </c>
      <c r="DL12" s="18">
        <v>0</v>
      </c>
      <c r="DM12" s="18">
        <v>0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f t="shared" si="8"/>
        <v>0</v>
      </c>
      <c r="ED12" s="18">
        <f t="shared" si="8"/>
        <v>0</v>
      </c>
      <c r="EE12" s="18">
        <f t="shared" si="9"/>
        <v>0</v>
      </c>
    </row>
    <row r="13" spans="1:135" s="19" customFormat="1" ht="21" customHeight="1" x14ac:dyDescent="0.25">
      <c r="A13" s="17">
        <v>4</v>
      </c>
      <c r="B13" s="25" t="s">
        <v>3</v>
      </c>
      <c r="C13" s="18">
        <v>17347.400000000001</v>
      </c>
      <c r="D13" s="18">
        <v>0</v>
      </c>
      <c r="E13" s="18">
        <f t="shared" si="0"/>
        <v>85222.399999999994</v>
      </c>
      <c r="F13" s="18">
        <f t="shared" si="0"/>
        <v>63916.800000000003</v>
      </c>
      <c r="G13" s="18">
        <f t="shared" si="1"/>
        <v>55764.921999999991</v>
      </c>
      <c r="H13" s="18">
        <f t="shared" si="10"/>
        <v>87.24611056873934</v>
      </c>
      <c r="I13" s="18">
        <f t="shared" si="2"/>
        <v>65.434582926554512</v>
      </c>
      <c r="J13" s="18">
        <f t="shared" si="3"/>
        <v>23690</v>
      </c>
      <c r="K13" s="18">
        <f t="shared" si="3"/>
        <v>17767.5</v>
      </c>
      <c r="L13" s="18">
        <f t="shared" si="3"/>
        <v>14743.321999999998</v>
      </c>
      <c r="M13" s="18">
        <f t="shared" si="11"/>
        <v>82.979158576051773</v>
      </c>
      <c r="N13" s="18">
        <f t="shared" si="12"/>
        <v>62.234368932038834</v>
      </c>
      <c r="O13" s="18">
        <f t="shared" si="4"/>
        <v>10000</v>
      </c>
      <c r="P13" s="18">
        <f t="shared" si="4"/>
        <v>7500</v>
      </c>
      <c r="Q13" s="18">
        <f t="shared" si="4"/>
        <v>5609.86</v>
      </c>
      <c r="R13" s="18">
        <f t="shared" si="13"/>
        <v>74.798133333333325</v>
      </c>
      <c r="S13" s="18">
        <f t="shared" si="14"/>
        <v>56.098599999999998</v>
      </c>
      <c r="T13" s="18">
        <v>500</v>
      </c>
      <c r="U13" s="18">
        <v>375</v>
      </c>
      <c r="V13" s="18">
        <v>593.29399999999998</v>
      </c>
      <c r="W13" s="18">
        <f t="shared" si="15"/>
        <v>158.21173333333334</v>
      </c>
      <c r="X13" s="18">
        <f t="shared" si="16"/>
        <v>118.6588</v>
      </c>
      <c r="Y13" s="18">
        <v>9500</v>
      </c>
      <c r="Z13" s="18">
        <v>7125</v>
      </c>
      <c r="AA13" s="18">
        <v>7205.45</v>
      </c>
      <c r="AB13" s="18">
        <f t="shared" si="17"/>
        <v>101.12912280701754</v>
      </c>
      <c r="AC13" s="18">
        <f t="shared" si="18"/>
        <v>75.846842105263164</v>
      </c>
      <c r="AD13" s="18">
        <v>9500</v>
      </c>
      <c r="AE13" s="18">
        <v>7125</v>
      </c>
      <c r="AF13" s="18">
        <v>5016.5659999999998</v>
      </c>
      <c r="AG13" s="18">
        <f t="shared" si="19"/>
        <v>70.407943859649123</v>
      </c>
      <c r="AH13" s="18">
        <f t="shared" si="20"/>
        <v>52.805957894736842</v>
      </c>
      <c r="AI13" s="18">
        <v>440</v>
      </c>
      <c r="AJ13" s="18">
        <v>330</v>
      </c>
      <c r="AK13" s="18">
        <v>444.88</v>
      </c>
      <c r="AL13" s="18">
        <f t="shared" si="21"/>
        <v>134.81212121212121</v>
      </c>
      <c r="AM13" s="18">
        <f t="shared" si="22"/>
        <v>101.10909090909091</v>
      </c>
      <c r="AN13" s="18">
        <v>0</v>
      </c>
      <c r="AO13" s="18">
        <v>0</v>
      </c>
      <c r="AP13" s="18">
        <v>0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0</v>
      </c>
      <c r="AW13" s="18">
        <v>0</v>
      </c>
      <c r="AX13" s="18">
        <v>0</v>
      </c>
      <c r="AY13" s="18">
        <v>61532.4</v>
      </c>
      <c r="AZ13" s="18">
        <v>46149.3</v>
      </c>
      <c r="BA13" s="18">
        <v>41021.599999999999</v>
      </c>
      <c r="BB13" s="18">
        <v>0</v>
      </c>
      <c r="BC13" s="18">
        <v>0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</v>
      </c>
      <c r="BL13" s="18">
        <v>0</v>
      </c>
      <c r="BM13" s="18">
        <v>0</v>
      </c>
      <c r="BN13" s="18">
        <f t="shared" si="5"/>
        <v>2300</v>
      </c>
      <c r="BO13" s="18">
        <f t="shared" si="5"/>
        <v>1725</v>
      </c>
      <c r="BP13" s="18">
        <f t="shared" si="5"/>
        <v>631.34400000000005</v>
      </c>
      <c r="BQ13" s="18">
        <f t="shared" si="23"/>
        <v>36.599652173913043</v>
      </c>
      <c r="BR13" s="18">
        <f t="shared" si="24"/>
        <v>27.449739130434786</v>
      </c>
      <c r="BS13" s="18">
        <v>2290</v>
      </c>
      <c r="BT13" s="18">
        <v>1725</v>
      </c>
      <c r="BU13" s="18">
        <v>631.34400000000005</v>
      </c>
      <c r="BV13" s="18">
        <v>0</v>
      </c>
      <c r="BW13" s="18">
        <v>0</v>
      </c>
      <c r="BX13" s="18">
        <v>0</v>
      </c>
      <c r="BY13" s="18">
        <v>0</v>
      </c>
      <c r="BZ13" s="18">
        <v>0</v>
      </c>
      <c r="CA13" s="18">
        <v>0</v>
      </c>
      <c r="CB13" s="18">
        <v>10</v>
      </c>
      <c r="CC13" s="18">
        <v>0</v>
      </c>
      <c r="CD13" s="18">
        <v>0</v>
      </c>
      <c r="CE13" s="18">
        <v>0</v>
      </c>
      <c r="CF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1350</v>
      </c>
      <c r="CO13" s="18">
        <v>1012.5</v>
      </c>
      <c r="CP13" s="18">
        <v>622.55999999999995</v>
      </c>
      <c r="CQ13" s="18">
        <v>1300</v>
      </c>
      <c r="CR13" s="18">
        <v>975</v>
      </c>
      <c r="CS13" s="18">
        <v>602.96</v>
      </c>
      <c r="CT13" s="18">
        <v>0</v>
      </c>
      <c r="CU13" s="18">
        <v>0</v>
      </c>
      <c r="CV13" s="18">
        <v>0</v>
      </c>
      <c r="CW13" s="18">
        <v>100</v>
      </c>
      <c r="CX13" s="18">
        <v>75</v>
      </c>
      <c r="CY13" s="18">
        <v>30</v>
      </c>
      <c r="CZ13" s="18">
        <v>0</v>
      </c>
      <c r="DA13" s="18">
        <v>0</v>
      </c>
      <c r="DB13" s="18">
        <v>0</v>
      </c>
      <c r="DC13" s="18">
        <v>0</v>
      </c>
      <c r="DD13" s="18">
        <v>0</v>
      </c>
      <c r="DE13" s="18">
        <v>199.22800000000001</v>
      </c>
      <c r="DF13" s="18">
        <v>0</v>
      </c>
      <c r="DG13" s="18">
        <f t="shared" si="6"/>
        <v>85222.399999999994</v>
      </c>
      <c r="DH13" s="18">
        <f t="shared" si="6"/>
        <v>63916.800000000003</v>
      </c>
      <c r="DI13" s="18">
        <f t="shared" si="7"/>
        <v>55764.921999999991</v>
      </c>
      <c r="DJ13" s="18">
        <v>0</v>
      </c>
      <c r="DK13" s="18">
        <v>0</v>
      </c>
      <c r="DL13" s="18">
        <v>0</v>
      </c>
      <c r="DM13" s="18">
        <v>0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f t="shared" si="8"/>
        <v>0</v>
      </c>
      <c r="ED13" s="18">
        <f t="shared" si="8"/>
        <v>0</v>
      </c>
      <c r="EE13" s="18">
        <f t="shared" si="9"/>
        <v>0</v>
      </c>
    </row>
    <row r="14" spans="1:135" s="19" customFormat="1" ht="21" customHeight="1" x14ac:dyDescent="0.25">
      <c r="A14" s="17">
        <v>5</v>
      </c>
      <c r="B14" s="25" t="s">
        <v>4</v>
      </c>
      <c r="C14" s="18">
        <v>476.4</v>
      </c>
      <c r="D14" s="18">
        <v>60.9</v>
      </c>
      <c r="E14" s="18">
        <f t="shared" si="0"/>
        <v>50000</v>
      </c>
      <c r="F14" s="18">
        <f t="shared" si="0"/>
        <v>32263.9</v>
      </c>
      <c r="G14" s="18">
        <f t="shared" si="1"/>
        <v>24827.365999999998</v>
      </c>
      <c r="H14" s="18">
        <f t="shared" si="10"/>
        <v>76.950914179624903</v>
      </c>
      <c r="I14" s="18">
        <f t="shared" si="2"/>
        <v>49.654731999999996</v>
      </c>
      <c r="J14" s="18">
        <f t="shared" si="3"/>
        <v>22302.399999999998</v>
      </c>
      <c r="K14" s="18">
        <f t="shared" si="3"/>
        <v>11490.7</v>
      </c>
      <c r="L14" s="18">
        <f t="shared" si="3"/>
        <v>6362.0659999999998</v>
      </c>
      <c r="M14" s="18">
        <f t="shared" si="11"/>
        <v>55.367088166952406</v>
      </c>
      <c r="N14" s="18">
        <f t="shared" si="12"/>
        <v>28.526373843173829</v>
      </c>
      <c r="O14" s="18">
        <f t="shared" si="4"/>
        <v>2898.3</v>
      </c>
      <c r="P14" s="18">
        <f t="shared" si="4"/>
        <v>2100</v>
      </c>
      <c r="Q14" s="18">
        <f t="shared" si="4"/>
        <v>2317.7619999999997</v>
      </c>
      <c r="R14" s="18">
        <f t="shared" si="13"/>
        <v>110.36961904761904</v>
      </c>
      <c r="S14" s="18">
        <f t="shared" si="14"/>
        <v>79.969706379601817</v>
      </c>
      <c r="T14" s="18">
        <v>128.30000000000001</v>
      </c>
      <c r="U14" s="18">
        <v>100</v>
      </c>
      <c r="V14" s="18">
        <v>20.352</v>
      </c>
      <c r="W14" s="18">
        <f t="shared" si="15"/>
        <v>20.352</v>
      </c>
      <c r="X14" s="18">
        <f t="shared" si="16"/>
        <v>15.862821512081061</v>
      </c>
      <c r="Y14" s="18">
        <v>17899.8</v>
      </c>
      <c r="Z14" s="18">
        <v>8580.7000000000007</v>
      </c>
      <c r="AA14" s="18">
        <v>3283.1860000000001</v>
      </c>
      <c r="AB14" s="18">
        <f t="shared" si="17"/>
        <v>38.262449450511028</v>
      </c>
      <c r="AC14" s="18">
        <f t="shared" si="18"/>
        <v>18.342026167890147</v>
      </c>
      <c r="AD14" s="18">
        <v>2770</v>
      </c>
      <c r="AE14" s="18">
        <v>2000</v>
      </c>
      <c r="AF14" s="18">
        <v>2297.41</v>
      </c>
      <c r="AG14" s="18">
        <f t="shared" si="19"/>
        <v>114.87049999999999</v>
      </c>
      <c r="AH14" s="18">
        <f t="shared" si="20"/>
        <v>82.938989169675082</v>
      </c>
      <c r="AI14" s="18">
        <v>296</v>
      </c>
      <c r="AJ14" s="18">
        <v>160</v>
      </c>
      <c r="AK14" s="18">
        <v>59</v>
      </c>
      <c r="AL14" s="18">
        <f t="shared" si="21"/>
        <v>36.875</v>
      </c>
      <c r="AM14" s="18">
        <f t="shared" si="22"/>
        <v>19.932432432432432</v>
      </c>
      <c r="AN14" s="18"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v>0</v>
      </c>
      <c r="AY14" s="18">
        <v>27697.599999999999</v>
      </c>
      <c r="AZ14" s="18">
        <v>20773.2</v>
      </c>
      <c r="BA14" s="18">
        <v>18465.3</v>
      </c>
      <c r="BB14" s="18">
        <v>0</v>
      </c>
      <c r="BC14" s="18">
        <v>0</v>
      </c>
      <c r="BD14" s="18">
        <v>0</v>
      </c>
      <c r="BE14" s="18">
        <v>0</v>
      </c>
      <c r="BF14" s="18">
        <v>0</v>
      </c>
      <c r="BG14" s="18">
        <v>0</v>
      </c>
      <c r="BH14" s="18">
        <v>0</v>
      </c>
      <c r="BI14" s="18">
        <v>0</v>
      </c>
      <c r="BJ14" s="18">
        <v>0</v>
      </c>
      <c r="BK14" s="18">
        <v>0</v>
      </c>
      <c r="BL14" s="18">
        <v>0</v>
      </c>
      <c r="BM14" s="18">
        <v>0</v>
      </c>
      <c r="BN14" s="18">
        <f t="shared" si="5"/>
        <v>230.3</v>
      </c>
      <c r="BO14" s="18">
        <f t="shared" si="5"/>
        <v>150</v>
      </c>
      <c r="BP14" s="18">
        <f t="shared" si="5"/>
        <v>159.744</v>
      </c>
      <c r="BQ14" s="18">
        <f t="shared" si="23"/>
        <v>106.496</v>
      </c>
      <c r="BR14" s="18">
        <f t="shared" si="24"/>
        <v>69.363438992618313</v>
      </c>
      <c r="BS14" s="18">
        <v>148.30000000000001</v>
      </c>
      <c r="BT14" s="18">
        <v>90</v>
      </c>
      <c r="BU14" s="18">
        <v>159.744</v>
      </c>
      <c r="BV14" s="18">
        <v>0</v>
      </c>
      <c r="BW14" s="18">
        <v>0</v>
      </c>
      <c r="BX14" s="18">
        <v>0</v>
      </c>
      <c r="BY14" s="18">
        <v>0</v>
      </c>
      <c r="BZ14" s="18">
        <v>0</v>
      </c>
      <c r="CA14" s="18">
        <v>0</v>
      </c>
      <c r="CB14" s="18">
        <v>82</v>
      </c>
      <c r="CC14" s="18">
        <v>60</v>
      </c>
      <c r="CD14" s="18">
        <v>0</v>
      </c>
      <c r="CE14" s="18">
        <v>0</v>
      </c>
      <c r="CF14" s="18">
        <v>0</v>
      </c>
      <c r="CG14" s="18">
        <v>0</v>
      </c>
      <c r="CH14" s="18">
        <v>0</v>
      </c>
      <c r="CI14" s="18">
        <v>0</v>
      </c>
      <c r="CJ14" s="18">
        <v>0</v>
      </c>
      <c r="CK14" s="18">
        <v>0</v>
      </c>
      <c r="CL14" s="18">
        <v>0</v>
      </c>
      <c r="CM14" s="18">
        <v>0</v>
      </c>
      <c r="CN14" s="18">
        <v>978</v>
      </c>
      <c r="CO14" s="18">
        <v>500</v>
      </c>
      <c r="CP14" s="18">
        <v>492.8</v>
      </c>
      <c r="CQ14" s="18">
        <v>978</v>
      </c>
      <c r="CR14" s="18">
        <v>500</v>
      </c>
      <c r="CS14" s="18">
        <v>483</v>
      </c>
      <c r="CT14" s="18">
        <v>0</v>
      </c>
      <c r="CU14" s="18">
        <v>0</v>
      </c>
      <c r="CV14" s="18">
        <v>0</v>
      </c>
      <c r="CW14" s="18">
        <v>0</v>
      </c>
      <c r="CX14" s="18">
        <v>0</v>
      </c>
      <c r="CY14" s="18">
        <v>0</v>
      </c>
      <c r="CZ14" s="18">
        <v>0</v>
      </c>
      <c r="DA14" s="18">
        <v>0</v>
      </c>
      <c r="DB14" s="18">
        <v>0</v>
      </c>
      <c r="DC14" s="18">
        <v>0</v>
      </c>
      <c r="DD14" s="18">
        <v>0</v>
      </c>
      <c r="DE14" s="18">
        <v>49.573999999999998</v>
      </c>
      <c r="DF14" s="18">
        <v>0</v>
      </c>
      <c r="DG14" s="18">
        <f t="shared" si="6"/>
        <v>50000</v>
      </c>
      <c r="DH14" s="18">
        <f t="shared" si="6"/>
        <v>32263.9</v>
      </c>
      <c r="DI14" s="18">
        <f t="shared" si="7"/>
        <v>24827.365999999998</v>
      </c>
      <c r="DJ14" s="18">
        <v>0</v>
      </c>
      <c r="DK14" s="18">
        <v>0</v>
      </c>
      <c r="DL14" s="18">
        <v>0</v>
      </c>
      <c r="DM14" s="18">
        <v>0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10000</v>
      </c>
      <c r="DZ14" s="18">
        <v>1050</v>
      </c>
      <c r="EA14" s="18">
        <v>1050</v>
      </c>
      <c r="EB14" s="18">
        <v>0</v>
      </c>
      <c r="EC14" s="18">
        <f t="shared" si="8"/>
        <v>10000</v>
      </c>
      <c r="ED14" s="18">
        <f t="shared" si="8"/>
        <v>1050</v>
      </c>
      <c r="EE14" s="18">
        <f t="shared" si="9"/>
        <v>1050</v>
      </c>
    </row>
    <row r="15" spans="1:135" s="19" customFormat="1" ht="21" customHeight="1" x14ac:dyDescent="0.25">
      <c r="A15" s="17">
        <v>6</v>
      </c>
      <c r="B15" s="25" t="s">
        <v>5</v>
      </c>
      <c r="C15" s="18">
        <v>1139.3</v>
      </c>
      <c r="D15" s="18">
        <v>0</v>
      </c>
      <c r="E15" s="18">
        <f t="shared" si="0"/>
        <v>42892.2</v>
      </c>
      <c r="F15" s="18">
        <f t="shared" si="0"/>
        <v>31808.025000000001</v>
      </c>
      <c r="G15" s="18">
        <f t="shared" si="1"/>
        <v>27440.878000000001</v>
      </c>
      <c r="H15" s="18">
        <f t="shared" si="10"/>
        <v>86.270298140170596</v>
      </c>
      <c r="I15" s="18">
        <f t="shared" si="2"/>
        <v>63.976382652323736</v>
      </c>
      <c r="J15" s="18">
        <f t="shared" si="3"/>
        <v>16329.5</v>
      </c>
      <c r="K15" s="18">
        <f t="shared" si="3"/>
        <v>11886</v>
      </c>
      <c r="L15" s="18">
        <f t="shared" si="3"/>
        <v>9732.4779999999992</v>
      </c>
      <c r="M15" s="18">
        <f t="shared" si="11"/>
        <v>81.881861012956421</v>
      </c>
      <c r="N15" s="18">
        <f t="shared" si="12"/>
        <v>59.600587893076941</v>
      </c>
      <c r="O15" s="18">
        <f t="shared" si="4"/>
        <v>6185.5</v>
      </c>
      <c r="P15" s="18">
        <f t="shared" si="4"/>
        <v>4389</v>
      </c>
      <c r="Q15" s="18">
        <f t="shared" si="4"/>
        <v>3797.4780000000001</v>
      </c>
      <c r="R15" s="18">
        <f t="shared" si="13"/>
        <v>86.522624743677383</v>
      </c>
      <c r="S15" s="18">
        <f t="shared" si="14"/>
        <v>61.393226093282685</v>
      </c>
      <c r="T15" s="18">
        <v>519.4</v>
      </c>
      <c r="U15" s="18">
        <v>389</v>
      </c>
      <c r="V15" s="18">
        <v>191.44800000000001</v>
      </c>
      <c r="W15" s="18">
        <f t="shared" si="15"/>
        <v>49.215424164524421</v>
      </c>
      <c r="X15" s="18">
        <f t="shared" si="16"/>
        <v>36.859453215248365</v>
      </c>
      <c r="Y15" s="18">
        <v>1880</v>
      </c>
      <c r="Z15" s="18">
        <v>1300</v>
      </c>
      <c r="AA15" s="18">
        <v>920.82500000000005</v>
      </c>
      <c r="AB15" s="18">
        <f t="shared" si="17"/>
        <v>70.832692307692312</v>
      </c>
      <c r="AC15" s="18">
        <f t="shared" si="18"/>
        <v>48.980053191489361</v>
      </c>
      <c r="AD15" s="18">
        <v>5666.1</v>
      </c>
      <c r="AE15" s="18">
        <v>4000</v>
      </c>
      <c r="AF15" s="18">
        <v>3606.03</v>
      </c>
      <c r="AG15" s="18">
        <f t="shared" si="19"/>
        <v>90.150750000000002</v>
      </c>
      <c r="AH15" s="18">
        <f t="shared" si="20"/>
        <v>63.642187748186586</v>
      </c>
      <c r="AI15" s="18">
        <v>238.5</v>
      </c>
      <c r="AJ15" s="18">
        <v>178</v>
      </c>
      <c r="AK15" s="18">
        <v>231</v>
      </c>
      <c r="AL15" s="18">
        <f t="shared" si="21"/>
        <v>129.77528089887639</v>
      </c>
      <c r="AM15" s="18">
        <f t="shared" si="22"/>
        <v>96.855345911949684</v>
      </c>
      <c r="AN15" s="18"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v>0</v>
      </c>
      <c r="AY15" s="18">
        <v>26562.7</v>
      </c>
      <c r="AZ15" s="18">
        <v>19922.025000000001</v>
      </c>
      <c r="BA15" s="18">
        <v>17708.400000000001</v>
      </c>
      <c r="BB15" s="18">
        <v>0</v>
      </c>
      <c r="BC15" s="18">
        <v>0</v>
      </c>
      <c r="BD15" s="18">
        <v>0</v>
      </c>
      <c r="BE15" s="18">
        <v>0</v>
      </c>
      <c r="BF15" s="18">
        <v>0</v>
      </c>
      <c r="BG15" s="18">
        <v>0</v>
      </c>
      <c r="BH15" s="18">
        <v>0</v>
      </c>
      <c r="BI15" s="18">
        <v>0</v>
      </c>
      <c r="BJ15" s="18">
        <v>0</v>
      </c>
      <c r="BK15" s="18">
        <v>0</v>
      </c>
      <c r="BL15" s="18">
        <v>0</v>
      </c>
      <c r="BM15" s="18">
        <v>0</v>
      </c>
      <c r="BN15" s="18">
        <f t="shared" si="5"/>
        <v>645.5</v>
      </c>
      <c r="BO15" s="18">
        <f t="shared" si="5"/>
        <v>484</v>
      </c>
      <c r="BP15" s="18">
        <f t="shared" si="5"/>
        <v>398.6</v>
      </c>
      <c r="BQ15" s="18">
        <f t="shared" si="23"/>
        <v>82.355371900826441</v>
      </c>
      <c r="BR15" s="18">
        <f t="shared" si="24"/>
        <v>61.750580945003875</v>
      </c>
      <c r="BS15" s="18">
        <v>90.5</v>
      </c>
      <c r="BT15" s="18">
        <v>68</v>
      </c>
      <c r="BU15" s="18">
        <v>43.6</v>
      </c>
      <c r="BV15" s="18">
        <v>0</v>
      </c>
      <c r="BW15" s="18">
        <v>0</v>
      </c>
      <c r="BX15" s="18">
        <v>0</v>
      </c>
      <c r="BY15" s="18">
        <v>0</v>
      </c>
      <c r="BZ15" s="18">
        <v>0</v>
      </c>
      <c r="CA15" s="18">
        <v>0</v>
      </c>
      <c r="CB15" s="18">
        <v>555</v>
      </c>
      <c r="CC15" s="18">
        <v>416</v>
      </c>
      <c r="CD15" s="18">
        <v>355</v>
      </c>
      <c r="CE15" s="18">
        <v>0</v>
      </c>
      <c r="CF15" s="18">
        <v>0</v>
      </c>
      <c r="CG15" s="18">
        <v>0</v>
      </c>
      <c r="CH15" s="18">
        <v>0</v>
      </c>
      <c r="CI15" s="18">
        <v>0</v>
      </c>
      <c r="CJ15" s="18">
        <v>0</v>
      </c>
      <c r="CK15" s="18">
        <v>0</v>
      </c>
      <c r="CL15" s="18">
        <v>0</v>
      </c>
      <c r="CM15" s="18">
        <v>0</v>
      </c>
      <c r="CN15" s="18">
        <v>7380</v>
      </c>
      <c r="CO15" s="18">
        <v>5535</v>
      </c>
      <c r="CP15" s="18">
        <v>4384.5749999999998</v>
      </c>
      <c r="CQ15" s="18">
        <v>1380</v>
      </c>
      <c r="CR15" s="18">
        <v>1035</v>
      </c>
      <c r="CS15" s="18">
        <v>1061.875</v>
      </c>
      <c r="CT15" s="18">
        <v>0</v>
      </c>
      <c r="CU15" s="18">
        <v>0</v>
      </c>
      <c r="CV15" s="18">
        <v>0</v>
      </c>
      <c r="CW15" s="18">
        <v>0</v>
      </c>
      <c r="CX15" s="18">
        <v>0</v>
      </c>
      <c r="CY15" s="18">
        <v>0</v>
      </c>
      <c r="CZ15" s="18">
        <v>0</v>
      </c>
      <c r="DA15" s="18">
        <v>0</v>
      </c>
      <c r="DB15" s="18">
        <v>0</v>
      </c>
      <c r="DC15" s="18">
        <v>0</v>
      </c>
      <c r="DD15" s="18">
        <v>0</v>
      </c>
      <c r="DE15" s="18">
        <v>0</v>
      </c>
      <c r="DF15" s="18">
        <v>0</v>
      </c>
      <c r="DG15" s="18">
        <f t="shared" si="6"/>
        <v>42892.2</v>
      </c>
      <c r="DH15" s="18">
        <f t="shared" si="6"/>
        <v>31808.025000000001</v>
      </c>
      <c r="DI15" s="18">
        <f t="shared" si="7"/>
        <v>27440.878000000001</v>
      </c>
      <c r="DJ15" s="18">
        <v>0</v>
      </c>
      <c r="DK15" s="18">
        <v>0</v>
      </c>
      <c r="DL15" s="18">
        <v>0</v>
      </c>
      <c r="DM15" s="18">
        <v>0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f t="shared" si="8"/>
        <v>0</v>
      </c>
      <c r="ED15" s="18">
        <f t="shared" si="8"/>
        <v>0</v>
      </c>
      <c r="EE15" s="18">
        <f t="shared" si="9"/>
        <v>0</v>
      </c>
    </row>
    <row r="16" spans="1:135" s="19" customFormat="1" ht="21" customHeight="1" x14ac:dyDescent="0.25">
      <c r="A16" s="17">
        <v>7</v>
      </c>
      <c r="B16" s="25" t="s">
        <v>141</v>
      </c>
      <c r="C16" s="18">
        <v>321.10000000000002</v>
      </c>
      <c r="D16" s="18">
        <v>340.6</v>
      </c>
      <c r="E16" s="18">
        <f t="shared" si="0"/>
        <v>46532</v>
      </c>
      <c r="F16" s="18">
        <f t="shared" si="0"/>
        <v>33692</v>
      </c>
      <c r="G16" s="18">
        <f t="shared" si="1"/>
        <v>26936.787</v>
      </c>
      <c r="H16" s="18">
        <f t="shared" si="10"/>
        <v>79.950097946099959</v>
      </c>
      <c r="I16" s="18">
        <f t="shared" si="2"/>
        <v>57.88873678328892</v>
      </c>
      <c r="J16" s="18">
        <f t="shared" si="3"/>
        <v>11840</v>
      </c>
      <c r="K16" s="18">
        <f t="shared" si="3"/>
        <v>7673</v>
      </c>
      <c r="L16" s="18">
        <f t="shared" si="3"/>
        <v>3808.7869999999998</v>
      </c>
      <c r="M16" s="18">
        <f t="shared" si="11"/>
        <v>49.638824449367917</v>
      </c>
      <c r="N16" s="18">
        <f t="shared" si="12"/>
        <v>32.168809121621621</v>
      </c>
      <c r="O16" s="18">
        <f t="shared" si="4"/>
        <v>4590</v>
      </c>
      <c r="P16" s="18">
        <f t="shared" si="4"/>
        <v>3060</v>
      </c>
      <c r="Q16" s="18">
        <f t="shared" si="4"/>
        <v>1652.1949999999999</v>
      </c>
      <c r="R16" s="18">
        <f t="shared" si="13"/>
        <v>53.993300653594765</v>
      </c>
      <c r="S16" s="18">
        <f t="shared" si="14"/>
        <v>35.995533769063179</v>
      </c>
      <c r="T16" s="18">
        <v>90</v>
      </c>
      <c r="U16" s="18">
        <v>60</v>
      </c>
      <c r="V16" s="18">
        <v>8.5760000000000005</v>
      </c>
      <c r="W16" s="18">
        <f t="shared" si="15"/>
        <v>14.293333333333333</v>
      </c>
      <c r="X16" s="18">
        <f t="shared" si="16"/>
        <v>9.5288888888888899</v>
      </c>
      <c r="Y16" s="18">
        <v>5100</v>
      </c>
      <c r="Z16" s="18">
        <v>3000</v>
      </c>
      <c r="AA16" s="18">
        <v>1465.4159999999999</v>
      </c>
      <c r="AB16" s="18">
        <f t="shared" si="17"/>
        <v>48.847199999999994</v>
      </c>
      <c r="AC16" s="18">
        <f t="shared" si="18"/>
        <v>28.733647058823529</v>
      </c>
      <c r="AD16" s="18">
        <v>4500</v>
      </c>
      <c r="AE16" s="18">
        <v>3000</v>
      </c>
      <c r="AF16" s="18">
        <v>1643.6189999999999</v>
      </c>
      <c r="AG16" s="18">
        <f t="shared" si="19"/>
        <v>54.787299999999995</v>
      </c>
      <c r="AH16" s="18">
        <f t="shared" si="20"/>
        <v>36.524866666666668</v>
      </c>
      <c r="AI16" s="18">
        <v>50</v>
      </c>
      <c r="AJ16" s="18">
        <v>38</v>
      </c>
      <c r="AK16" s="18">
        <v>0</v>
      </c>
      <c r="AL16" s="18">
        <f t="shared" si="21"/>
        <v>0</v>
      </c>
      <c r="AM16" s="18">
        <f t="shared" si="22"/>
        <v>0</v>
      </c>
      <c r="AN16" s="18"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v>0</v>
      </c>
      <c r="AY16" s="18">
        <v>34692</v>
      </c>
      <c r="AZ16" s="18">
        <v>26019</v>
      </c>
      <c r="BA16" s="18">
        <v>23128</v>
      </c>
      <c r="BB16" s="18">
        <v>0</v>
      </c>
      <c r="BC16" s="18">
        <v>0</v>
      </c>
      <c r="BD16" s="18">
        <v>0</v>
      </c>
      <c r="BE16" s="18">
        <v>0</v>
      </c>
      <c r="BF16" s="18">
        <v>0</v>
      </c>
      <c r="BG16" s="18">
        <v>0</v>
      </c>
      <c r="BH16" s="18">
        <v>0</v>
      </c>
      <c r="BI16" s="18">
        <v>0</v>
      </c>
      <c r="BJ16" s="18">
        <v>0</v>
      </c>
      <c r="BK16" s="18">
        <v>0</v>
      </c>
      <c r="BL16" s="18">
        <v>0</v>
      </c>
      <c r="BM16" s="18">
        <v>0</v>
      </c>
      <c r="BN16" s="18">
        <f t="shared" si="5"/>
        <v>1100</v>
      </c>
      <c r="BO16" s="18">
        <f t="shared" si="5"/>
        <v>825</v>
      </c>
      <c r="BP16" s="18">
        <f t="shared" si="5"/>
        <v>691.17600000000004</v>
      </c>
      <c r="BQ16" s="18">
        <f t="shared" si="23"/>
        <v>83.778909090909096</v>
      </c>
      <c r="BR16" s="18">
        <f t="shared" si="24"/>
        <v>62.834181818181825</v>
      </c>
      <c r="BS16" s="18">
        <v>1100</v>
      </c>
      <c r="BT16" s="18">
        <v>825</v>
      </c>
      <c r="BU16" s="18">
        <v>691.17600000000004</v>
      </c>
      <c r="BV16" s="18">
        <v>0</v>
      </c>
      <c r="BW16" s="18">
        <v>0</v>
      </c>
      <c r="BX16" s="18">
        <v>0</v>
      </c>
      <c r="BY16" s="18">
        <v>0</v>
      </c>
      <c r="BZ16" s="18">
        <v>0</v>
      </c>
      <c r="CA16" s="18">
        <v>0</v>
      </c>
      <c r="CB16" s="18">
        <v>0</v>
      </c>
      <c r="CC16" s="18">
        <v>0</v>
      </c>
      <c r="CD16" s="18">
        <v>0</v>
      </c>
      <c r="CE16" s="18">
        <v>0</v>
      </c>
      <c r="CF16" s="18">
        <v>0</v>
      </c>
      <c r="CG16" s="18">
        <v>0</v>
      </c>
      <c r="CH16" s="18">
        <v>0</v>
      </c>
      <c r="CI16" s="18">
        <v>0</v>
      </c>
      <c r="CJ16" s="18">
        <v>0</v>
      </c>
      <c r="CK16" s="18">
        <v>0</v>
      </c>
      <c r="CL16" s="18">
        <v>0</v>
      </c>
      <c r="CM16" s="18">
        <v>0</v>
      </c>
      <c r="CN16" s="18">
        <v>1000</v>
      </c>
      <c r="CO16" s="18">
        <v>750</v>
      </c>
      <c r="CP16" s="18">
        <v>0</v>
      </c>
      <c r="CQ16" s="18">
        <v>1000</v>
      </c>
      <c r="CR16" s="18">
        <v>750</v>
      </c>
      <c r="CS16" s="18">
        <v>0</v>
      </c>
      <c r="CT16" s="18">
        <v>0</v>
      </c>
      <c r="CU16" s="18">
        <v>0</v>
      </c>
      <c r="CV16" s="18">
        <v>0</v>
      </c>
      <c r="CW16" s="18">
        <v>0</v>
      </c>
      <c r="CX16" s="18">
        <v>0</v>
      </c>
      <c r="CY16" s="18">
        <v>0</v>
      </c>
      <c r="CZ16" s="18">
        <v>0</v>
      </c>
      <c r="DA16" s="18">
        <v>0</v>
      </c>
      <c r="DB16" s="18">
        <v>0</v>
      </c>
      <c r="DC16" s="18">
        <v>0</v>
      </c>
      <c r="DD16" s="18">
        <v>0</v>
      </c>
      <c r="DE16" s="18">
        <v>0</v>
      </c>
      <c r="DF16" s="18">
        <v>0</v>
      </c>
      <c r="DG16" s="18">
        <f t="shared" si="6"/>
        <v>46532</v>
      </c>
      <c r="DH16" s="18">
        <f t="shared" si="6"/>
        <v>33692</v>
      </c>
      <c r="DI16" s="18">
        <f t="shared" si="7"/>
        <v>26936.787</v>
      </c>
      <c r="DJ16" s="18">
        <v>0</v>
      </c>
      <c r="DK16" s="18">
        <v>0</v>
      </c>
      <c r="DL16" s="18">
        <v>0</v>
      </c>
      <c r="DM16" s="18">
        <v>0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1000</v>
      </c>
      <c r="DZ16" s="18">
        <v>1000</v>
      </c>
      <c r="EA16" s="18">
        <v>0</v>
      </c>
      <c r="EB16" s="18">
        <v>0</v>
      </c>
      <c r="EC16" s="18">
        <f t="shared" si="8"/>
        <v>1000</v>
      </c>
      <c r="ED16" s="18">
        <f t="shared" si="8"/>
        <v>1000</v>
      </c>
      <c r="EE16" s="18">
        <f t="shared" si="9"/>
        <v>0</v>
      </c>
    </row>
    <row r="17" spans="1:142" s="19" customFormat="1" ht="21" customHeight="1" x14ac:dyDescent="0.25">
      <c r="A17" s="17">
        <v>8</v>
      </c>
      <c r="B17" s="25" t="s">
        <v>6</v>
      </c>
      <c r="C17" s="18">
        <v>2920.7</v>
      </c>
      <c r="D17" s="18">
        <v>531</v>
      </c>
      <c r="E17" s="18">
        <f t="shared" si="0"/>
        <v>52099</v>
      </c>
      <c r="F17" s="18">
        <f t="shared" si="0"/>
        <v>38100</v>
      </c>
      <c r="G17" s="18">
        <f t="shared" si="1"/>
        <v>30384.062999999998</v>
      </c>
      <c r="H17" s="18">
        <f t="shared" si="10"/>
        <v>79.748196850393697</v>
      </c>
      <c r="I17" s="18">
        <f t="shared" si="2"/>
        <v>58.31985834660933</v>
      </c>
      <c r="J17" s="18">
        <f t="shared" si="3"/>
        <v>18129.400000000001</v>
      </c>
      <c r="K17" s="18">
        <f t="shared" si="3"/>
        <v>12622.8</v>
      </c>
      <c r="L17" s="18">
        <f t="shared" si="3"/>
        <v>7737.6629999999996</v>
      </c>
      <c r="M17" s="18">
        <f t="shared" si="11"/>
        <v>61.299101625629817</v>
      </c>
      <c r="N17" s="18">
        <f t="shared" si="12"/>
        <v>42.680193497854304</v>
      </c>
      <c r="O17" s="18">
        <f t="shared" si="4"/>
        <v>5365.4</v>
      </c>
      <c r="P17" s="18">
        <f t="shared" si="4"/>
        <v>4047.8</v>
      </c>
      <c r="Q17" s="18">
        <f t="shared" si="4"/>
        <v>1230.19</v>
      </c>
      <c r="R17" s="18">
        <f t="shared" si="13"/>
        <v>30.39157072977914</v>
      </c>
      <c r="S17" s="18">
        <f t="shared" si="14"/>
        <v>22.928206657471954</v>
      </c>
      <c r="T17" s="18">
        <v>348.4</v>
      </c>
      <c r="U17" s="18">
        <v>250</v>
      </c>
      <c r="V17" s="18">
        <v>48.67</v>
      </c>
      <c r="W17" s="18">
        <f t="shared" si="15"/>
        <v>19.468000000000004</v>
      </c>
      <c r="X17" s="18">
        <f t="shared" si="16"/>
        <v>13.969575200918486</v>
      </c>
      <c r="Y17" s="18">
        <v>4442.1000000000004</v>
      </c>
      <c r="Z17" s="18">
        <v>3350</v>
      </c>
      <c r="AA17" s="18">
        <v>1229.425</v>
      </c>
      <c r="AB17" s="18">
        <f t="shared" si="17"/>
        <v>36.699253731343283</v>
      </c>
      <c r="AC17" s="18">
        <f t="shared" si="18"/>
        <v>27.676661939172909</v>
      </c>
      <c r="AD17" s="18">
        <v>5017</v>
      </c>
      <c r="AE17" s="18">
        <v>3797.8</v>
      </c>
      <c r="AF17" s="18">
        <v>1181.52</v>
      </c>
      <c r="AG17" s="18">
        <f t="shared" si="19"/>
        <v>31.110643003844331</v>
      </c>
      <c r="AH17" s="18">
        <f t="shared" si="20"/>
        <v>23.550328881801875</v>
      </c>
      <c r="AI17" s="18">
        <v>536</v>
      </c>
      <c r="AJ17" s="18">
        <v>400</v>
      </c>
      <c r="AK17" s="18">
        <v>231</v>
      </c>
      <c r="AL17" s="18">
        <f t="shared" si="21"/>
        <v>57.75</v>
      </c>
      <c r="AM17" s="18">
        <f t="shared" si="22"/>
        <v>43.097014925373131</v>
      </c>
      <c r="AN17" s="18"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v>0</v>
      </c>
      <c r="AY17" s="18">
        <v>33969.599999999999</v>
      </c>
      <c r="AZ17" s="18">
        <v>25477.200000000001</v>
      </c>
      <c r="BA17" s="18">
        <v>22646.400000000001</v>
      </c>
      <c r="BB17" s="18">
        <v>0</v>
      </c>
      <c r="BC17" s="18">
        <v>0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</v>
      </c>
      <c r="BL17" s="18">
        <v>0</v>
      </c>
      <c r="BM17" s="18">
        <v>0</v>
      </c>
      <c r="BN17" s="18">
        <f t="shared" si="5"/>
        <v>1500</v>
      </c>
      <c r="BO17" s="18">
        <f t="shared" si="5"/>
        <v>1125</v>
      </c>
      <c r="BP17" s="18">
        <f t="shared" si="5"/>
        <v>592.81799999999998</v>
      </c>
      <c r="BQ17" s="18">
        <f t="shared" si="23"/>
        <v>52.694933333333324</v>
      </c>
      <c r="BR17" s="18">
        <f t="shared" si="24"/>
        <v>39.5212</v>
      </c>
      <c r="BS17" s="18">
        <v>1500</v>
      </c>
      <c r="BT17" s="18">
        <v>1125</v>
      </c>
      <c r="BU17" s="18">
        <v>592.81799999999998</v>
      </c>
      <c r="BV17" s="18">
        <v>0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0</v>
      </c>
      <c r="CC17" s="18">
        <v>0</v>
      </c>
      <c r="CD17" s="18">
        <v>0</v>
      </c>
      <c r="CE17" s="18">
        <v>0</v>
      </c>
      <c r="CF17" s="18">
        <v>0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6285.9</v>
      </c>
      <c r="CO17" s="18">
        <v>3700</v>
      </c>
      <c r="CP17" s="18">
        <v>2472.19</v>
      </c>
      <c r="CQ17" s="18">
        <v>1385</v>
      </c>
      <c r="CR17" s="18">
        <v>500</v>
      </c>
      <c r="CS17" s="18">
        <v>178.52</v>
      </c>
      <c r="CT17" s="18">
        <v>0</v>
      </c>
      <c r="CU17" s="18">
        <v>0</v>
      </c>
      <c r="CV17" s="18">
        <v>0</v>
      </c>
      <c r="CW17" s="18">
        <v>0</v>
      </c>
      <c r="CX17" s="18">
        <v>0</v>
      </c>
      <c r="CY17" s="18">
        <v>0</v>
      </c>
      <c r="CZ17" s="18">
        <v>0</v>
      </c>
      <c r="DA17" s="18">
        <v>0</v>
      </c>
      <c r="DB17" s="18">
        <v>0</v>
      </c>
      <c r="DC17" s="18">
        <v>0</v>
      </c>
      <c r="DD17" s="18">
        <v>0</v>
      </c>
      <c r="DE17" s="18">
        <v>1982.04</v>
      </c>
      <c r="DF17" s="18">
        <v>0</v>
      </c>
      <c r="DG17" s="18">
        <f t="shared" si="6"/>
        <v>52099</v>
      </c>
      <c r="DH17" s="18">
        <f t="shared" si="6"/>
        <v>38100</v>
      </c>
      <c r="DI17" s="18">
        <f t="shared" si="7"/>
        <v>30384.062999999998</v>
      </c>
      <c r="DJ17" s="18">
        <v>0</v>
      </c>
      <c r="DK17" s="18">
        <v>0</v>
      </c>
      <c r="DL17" s="18">
        <v>0</v>
      </c>
      <c r="DM17" s="18">
        <v>0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f t="shared" si="8"/>
        <v>0</v>
      </c>
      <c r="ED17" s="18">
        <f t="shared" si="8"/>
        <v>0</v>
      </c>
      <c r="EE17" s="18">
        <f t="shared" si="9"/>
        <v>0</v>
      </c>
    </row>
    <row r="18" spans="1:142" s="19" customFormat="1" ht="21" customHeight="1" x14ac:dyDescent="0.25">
      <c r="A18" s="17">
        <v>9</v>
      </c>
      <c r="B18" s="25" t="s">
        <v>7</v>
      </c>
      <c r="C18" s="18">
        <v>13239.5</v>
      </c>
      <c r="D18" s="18">
        <v>0</v>
      </c>
      <c r="E18" s="18">
        <f t="shared" si="0"/>
        <v>72131</v>
      </c>
      <c r="F18" s="18">
        <f t="shared" si="0"/>
        <v>45440.375</v>
      </c>
      <c r="G18" s="18">
        <f t="shared" si="1"/>
        <v>39469</v>
      </c>
      <c r="H18" s="18">
        <f t="shared" si="10"/>
        <v>86.858878255296091</v>
      </c>
      <c r="I18" s="18">
        <f t="shared" si="2"/>
        <v>54.718498287837406</v>
      </c>
      <c r="J18" s="18">
        <f t="shared" si="3"/>
        <v>25358.5</v>
      </c>
      <c r="K18" s="18">
        <f t="shared" si="3"/>
        <v>10361</v>
      </c>
      <c r="L18" s="18">
        <f t="shared" si="3"/>
        <v>8287.2999999999993</v>
      </c>
      <c r="M18" s="18">
        <f t="shared" si="11"/>
        <v>79.985522632950477</v>
      </c>
      <c r="N18" s="18">
        <f t="shared" si="12"/>
        <v>32.680560758719949</v>
      </c>
      <c r="O18" s="18">
        <f t="shared" si="4"/>
        <v>7821.2999999999993</v>
      </c>
      <c r="P18" s="18">
        <f t="shared" si="4"/>
        <v>2600</v>
      </c>
      <c r="Q18" s="18">
        <f t="shared" si="4"/>
        <v>3774.5879999999997</v>
      </c>
      <c r="R18" s="18">
        <f t="shared" si="13"/>
        <v>145.17646153846152</v>
      </c>
      <c r="S18" s="18">
        <f t="shared" si="14"/>
        <v>48.260365923823407</v>
      </c>
      <c r="T18" s="18">
        <v>279.89999999999998</v>
      </c>
      <c r="U18" s="18">
        <v>50</v>
      </c>
      <c r="V18" s="18">
        <v>129.96799999999999</v>
      </c>
      <c r="W18" s="18">
        <f t="shared" si="15"/>
        <v>259.93599999999998</v>
      </c>
      <c r="X18" s="18">
        <f t="shared" si="16"/>
        <v>46.433726330832442</v>
      </c>
      <c r="Y18" s="18">
        <v>12560.5</v>
      </c>
      <c r="Z18" s="18">
        <v>4800</v>
      </c>
      <c r="AA18" s="18">
        <v>2332.5810000000001</v>
      </c>
      <c r="AB18" s="18">
        <f t="shared" si="17"/>
        <v>48.595437500000003</v>
      </c>
      <c r="AC18" s="18">
        <f t="shared" si="18"/>
        <v>18.570765495004178</v>
      </c>
      <c r="AD18" s="18">
        <v>7541.4</v>
      </c>
      <c r="AE18" s="18">
        <v>2550</v>
      </c>
      <c r="AF18" s="18">
        <v>3644.62</v>
      </c>
      <c r="AG18" s="18">
        <f t="shared" si="19"/>
        <v>142.9262745098039</v>
      </c>
      <c r="AH18" s="18">
        <f t="shared" si="20"/>
        <v>48.328161879757076</v>
      </c>
      <c r="AI18" s="18">
        <v>180</v>
      </c>
      <c r="AJ18" s="18">
        <v>94</v>
      </c>
      <c r="AK18" s="18">
        <v>15</v>
      </c>
      <c r="AL18" s="18">
        <f t="shared" si="21"/>
        <v>15.957446808510639</v>
      </c>
      <c r="AM18" s="18">
        <f t="shared" si="22"/>
        <v>8.3333333333333321</v>
      </c>
      <c r="AN18" s="18"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v>0</v>
      </c>
      <c r="AY18" s="18">
        <v>46772.5</v>
      </c>
      <c r="AZ18" s="18">
        <v>35079.375</v>
      </c>
      <c r="BA18" s="18">
        <v>31181.7</v>
      </c>
      <c r="BB18" s="18">
        <v>0</v>
      </c>
      <c r="BC18" s="18">
        <v>0</v>
      </c>
      <c r="BD18" s="18">
        <v>0</v>
      </c>
      <c r="BE18" s="18">
        <v>0</v>
      </c>
      <c r="BF18" s="18">
        <v>0</v>
      </c>
      <c r="BG18" s="18">
        <v>0</v>
      </c>
      <c r="BH18" s="18">
        <v>0</v>
      </c>
      <c r="BI18" s="18">
        <v>0</v>
      </c>
      <c r="BJ18" s="18">
        <v>0</v>
      </c>
      <c r="BK18" s="18">
        <v>0</v>
      </c>
      <c r="BL18" s="18">
        <v>0</v>
      </c>
      <c r="BM18" s="18">
        <v>0</v>
      </c>
      <c r="BN18" s="18">
        <f t="shared" si="5"/>
        <v>1321.7</v>
      </c>
      <c r="BO18" s="18">
        <f t="shared" si="5"/>
        <v>867</v>
      </c>
      <c r="BP18" s="18">
        <f t="shared" si="5"/>
        <v>876.5</v>
      </c>
      <c r="BQ18" s="18">
        <f t="shared" si="23"/>
        <v>101.09573241061129</v>
      </c>
      <c r="BR18" s="18">
        <f t="shared" si="24"/>
        <v>66.316108042672312</v>
      </c>
      <c r="BS18" s="18">
        <v>181.7</v>
      </c>
      <c r="BT18" s="18">
        <v>12</v>
      </c>
      <c r="BU18" s="18">
        <v>116.5</v>
      </c>
      <c r="BV18" s="18">
        <v>0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1140</v>
      </c>
      <c r="CC18" s="18">
        <v>855</v>
      </c>
      <c r="CD18" s="18">
        <v>760</v>
      </c>
      <c r="CE18" s="18">
        <v>0</v>
      </c>
      <c r="CF18" s="18">
        <v>0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3475</v>
      </c>
      <c r="CO18" s="18">
        <v>2000</v>
      </c>
      <c r="CP18" s="18">
        <v>1247.18</v>
      </c>
      <c r="CQ18" s="18">
        <v>1475</v>
      </c>
      <c r="CR18" s="18">
        <v>1000</v>
      </c>
      <c r="CS18" s="18">
        <v>9.18</v>
      </c>
      <c r="CT18" s="18">
        <v>0</v>
      </c>
      <c r="CU18" s="18">
        <v>0</v>
      </c>
      <c r="CV18" s="18">
        <v>0</v>
      </c>
      <c r="CW18" s="18">
        <v>0</v>
      </c>
      <c r="CX18" s="18">
        <v>0</v>
      </c>
      <c r="CY18" s="18">
        <v>0</v>
      </c>
      <c r="CZ18" s="18">
        <v>0</v>
      </c>
      <c r="DA18" s="18">
        <v>0</v>
      </c>
      <c r="DB18" s="18">
        <v>0</v>
      </c>
      <c r="DC18" s="18">
        <v>0</v>
      </c>
      <c r="DD18" s="18">
        <v>0</v>
      </c>
      <c r="DE18" s="18">
        <v>41.451000000000001</v>
      </c>
      <c r="DF18" s="18">
        <v>0</v>
      </c>
      <c r="DG18" s="18">
        <f t="shared" si="6"/>
        <v>72131</v>
      </c>
      <c r="DH18" s="18">
        <f t="shared" si="6"/>
        <v>45440.375</v>
      </c>
      <c r="DI18" s="18">
        <f t="shared" si="7"/>
        <v>39469</v>
      </c>
      <c r="DJ18" s="18">
        <v>0</v>
      </c>
      <c r="DK18" s="18">
        <v>0</v>
      </c>
      <c r="DL18" s="18">
        <v>0</v>
      </c>
      <c r="DM18" s="18">
        <v>0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2033</v>
      </c>
      <c r="DZ18" s="18">
        <v>2033</v>
      </c>
      <c r="EA18" s="18">
        <v>133</v>
      </c>
      <c r="EB18" s="18">
        <v>0</v>
      </c>
      <c r="EC18" s="18">
        <f t="shared" si="8"/>
        <v>2033</v>
      </c>
      <c r="ED18" s="18">
        <f t="shared" si="8"/>
        <v>2033</v>
      </c>
      <c r="EE18" s="18">
        <f t="shared" si="9"/>
        <v>133</v>
      </c>
    </row>
    <row r="19" spans="1:142" s="19" customFormat="1" ht="21" customHeight="1" x14ac:dyDescent="0.25">
      <c r="A19" s="17">
        <v>10</v>
      </c>
      <c r="B19" s="25" t="s">
        <v>8</v>
      </c>
      <c r="C19" s="18">
        <v>1938.9</v>
      </c>
      <c r="D19" s="18">
        <v>0</v>
      </c>
      <c r="E19" s="18">
        <f t="shared" si="0"/>
        <v>70111.599999999991</v>
      </c>
      <c r="F19" s="18">
        <f t="shared" si="0"/>
        <v>50505.55</v>
      </c>
      <c r="G19" s="18">
        <f t="shared" si="1"/>
        <v>39975.121999999988</v>
      </c>
      <c r="H19" s="18">
        <f t="shared" si="10"/>
        <v>79.149958766907773</v>
      </c>
      <c r="I19" s="18">
        <f t="shared" si="2"/>
        <v>57.016416684257663</v>
      </c>
      <c r="J19" s="18">
        <f t="shared" si="3"/>
        <v>27733</v>
      </c>
      <c r="K19" s="18">
        <f t="shared" si="3"/>
        <v>17918.5</v>
      </c>
      <c r="L19" s="18">
        <f t="shared" si="3"/>
        <v>13986.121999999999</v>
      </c>
      <c r="M19" s="18">
        <f t="shared" si="11"/>
        <v>78.054089348996854</v>
      </c>
      <c r="N19" s="18">
        <f t="shared" si="12"/>
        <v>50.431334511232109</v>
      </c>
      <c r="O19" s="18">
        <f t="shared" si="4"/>
        <v>7910</v>
      </c>
      <c r="P19" s="18">
        <f t="shared" si="4"/>
        <v>3300</v>
      </c>
      <c r="Q19" s="18">
        <f t="shared" si="4"/>
        <v>2059.692</v>
      </c>
      <c r="R19" s="18">
        <f t="shared" si="13"/>
        <v>62.414909090909084</v>
      </c>
      <c r="S19" s="18">
        <f t="shared" si="14"/>
        <v>26.039089759797722</v>
      </c>
      <c r="T19" s="18">
        <v>310</v>
      </c>
      <c r="U19" s="18">
        <v>200</v>
      </c>
      <c r="V19" s="18">
        <v>50.692</v>
      </c>
      <c r="W19" s="18">
        <f t="shared" si="15"/>
        <v>25.346000000000004</v>
      </c>
      <c r="X19" s="18">
        <f t="shared" si="16"/>
        <v>16.352258064516128</v>
      </c>
      <c r="Y19" s="18">
        <v>12000</v>
      </c>
      <c r="Z19" s="18">
        <v>8000</v>
      </c>
      <c r="AA19" s="18">
        <v>7600</v>
      </c>
      <c r="AB19" s="18">
        <f t="shared" si="17"/>
        <v>95</v>
      </c>
      <c r="AC19" s="18">
        <f t="shared" si="18"/>
        <v>63.333333333333329</v>
      </c>
      <c r="AD19" s="18">
        <v>7600</v>
      </c>
      <c r="AE19" s="18">
        <v>3100</v>
      </c>
      <c r="AF19" s="18">
        <v>2009</v>
      </c>
      <c r="AG19" s="18">
        <f t="shared" si="19"/>
        <v>64.806451612903231</v>
      </c>
      <c r="AH19" s="18">
        <f t="shared" si="20"/>
        <v>26.434210526315788</v>
      </c>
      <c r="AI19" s="18">
        <v>240</v>
      </c>
      <c r="AJ19" s="18">
        <v>180</v>
      </c>
      <c r="AK19" s="18">
        <v>50</v>
      </c>
      <c r="AL19" s="18">
        <f t="shared" si="21"/>
        <v>27.777777777777779</v>
      </c>
      <c r="AM19" s="18">
        <f t="shared" si="22"/>
        <v>20.833333333333336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39166.199999999997</v>
      </c>
      <c r="AZ19" s="18">
        <v>29374.65</v>
      </c>
      <c r="BA19" s="18">
        <v>25989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f t="shared" si="5"/>
        <v>318</v>
      </c>
      <c r="BO19" s="18">
        <f t="shared" si="5"/>
        <v>238.5</v>
      </c>
      <c r="BP19" s="18">
        <f t="shared" si="5"/>
        <v>8.9499999999999993</v>
      </c>
      <c r="BQ19" s="18">
        <f t="shared" si="23"/>
        <v>3.7526205450733747</v>
      </c>
      <c r="BR19" s="18">
        <f t="shared" si="24"/>
        <v>2.8144654088050314</v>
      </c>
      <c r="BS19" s="18">
        <v>318</v>
      </c>
      <c r="BT19" s="18">
        <v>238.5</v>
      </c>
      <c r="BU19" s="18">
        <v>8.9499999999999993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7265</v>
      </c>
      <c r="CO19" s="18">
        <v>6200</v>
      </c>
      <c r="CP19" s="18">
        <v>4267.4799999999996</v>
      </c>
      <c r="CQ19" s="18">
        <v>2500</v>
      </c>
      <c r="CR19" s="18">
        <v>800</v>
      </c>
      <c r="CS19" s="18">
        <v>390</v>
      </c>
      <c r="CT19" s="18">
        <v>0</v>
      </c>
      <c r="CU19" s="18">
        <v>0</v>
      </c>
      <c r="CV19" s="18">
        <v>0</v>
      </c>
      <c r="CW19" s="18">
        <v>0</v>
      </c>
      <c r="CX19" s="18">
        <v>0</v>
      </c>
      <c r="CY19" s="18">
        <v>0</v>
      </c>
      <c r="CZ19" s="18">
        <v>0</v>
      </c>
      <c r="DA19" s="18">
        <v>0</v>
      </c>
      <c r="DB19" s="18">
        <v>0</v>
      </c>
      <c r="DC19" s="18">
        <v>0</v>
      </c>
      <c r="DD19" s="18">
        <v>0</v>
      </c>
      <c r="DE19" s="18">
        <v>0</v>
      </c>
      <c r="DF19" s="18">
        <v>0</v>
      </c>
      <c r="DG19" s="18">
        <f t="shared" si="6"/>
        <v>66899.199999999997</v>
      </c>
      <c r="DH19" s="18">
        <f t="shared" si="6"/>
        <v>47293.15</v>
      </c>
      <c r="DI19" s="18">
        <f t="shared" si="7"/>
        <v>39975.121999999988</v>
      </c>
      <c r="DJ19" s="18">
        <v>0</v>
      </c>
      <c r="DK19" s="18">
        <v>0</v>
      </c>
      <c r="DL19" s="18">
        <v>0</v>
      </c>
      <c r="DM19" s="18">
        <v>3212.4</v>
      </c>
      <c r="DN19" s="18">
        <v>3212.4</v>
      </c>
      <c r="DO19" s="18">
        <v>0</v>
      </c>
      <c r="DP19" s="18">
        <v>0</v>
      </c>
      <c r="DQ19" s="18">
        <v>0</v>
      </c>
      <c r="DR19" s="18">
        <v>0</v>
      </c>
      <c r="DS19" s="18">
        <v>0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4500</v>
      </c>
      <c r="DZ19" s="18">
        <v>4500</v>
      </c>
      <c r="EA19" s="18">
        <v>960</v>
      </c>
      <c r="EB19" s="18">
        <v>0</v>
      </c>
      <c r="EC19" s="18">
        <f t="shared" si="8"/>
        <v>7712.4</v>
      </c>
      <c r="ED19" s="18">
        <f t="shared" si="8"/>
        <v>7712.4</v>
      </c>
      <c r="EE19" s="18">
        <f t="shared" si="9"/>
        <v>960</v>
      </c>
    </row>
    <row r="20" spans="1:142" s="19" customFormat="1" ht="21" customHeight="1" x14ac:dyDescent="0.25">
      <c r="A20" s="17">
        <v>11</v>
      </c>
      <c r="B20" s="25" t="s">
        <v>9</v>
      </c>
      <c r="C20" s="18">
        <v>21178.1</v>
      </c>
      <c r="D20" s="18">
        <v>59.8</v>
      </c>
      <c r="E20" s="18">
        <f t="shared" si="0"/>
        <v>46379.199999999997</v>
      </c>
      <c r="F20" s="18">
        <f t="shared" si="0"/>
        <v>35451.774999999994</v>
      </c>
      <c r="G20" s="18">
        <f t="shared" si="1"/>
        <v>26503.381799999999</v>
      </c>
      <c r="H20" s="18">
        <f t="shared" si="10"/>
        <v>74.758969896429733</v>
      </c>
      <c r="I20" s="18">
        <f t="shared" si="2"/>
        <v>57.144974040086936</v>
      </c>
      <c r="J20" s="18">
        <f t="shared" si="3"/>
        <v>15083.5</v>
      </c>
      <c r="K20" s="18">
        <f t="shared" si="3"/>
        <v>11980</v>
      </c>
      <c r="L20" s="18">
        <f t="shared" si="3"/>
        <v>5639.6817999999994</v>
      </c>
      <c r="M20" s="18">
        <f t="shared" si="11"/>
        <v>47.075808013355584</v>
      </c>
      <c r="N20" s="18">
        <f t="shared" si="12"/>
        <v>37.389742433785258</v>
      </c>
      <c r="O20" s="18">
        <f t="shared" si="4"/>
        <v>5211.3999999999996</v>
      </c>
      <c r="P20" s="18">
        <f t="shared" si="4"/>
        <v>4315</v>
      </c>
      <c r="Q20" s="18">
        <f t="shared" si="4"/>
        <v>3300.2520000000004</v>
      </c>
      <c r="R20" s="18">
        <f t="shared" si="13"/>
        <v>76.48324449594439</v>
      </c>
      <c r="S20" s="18">
        <f t="shared" si="14"/>
        <v>63.327551137890026</v>
      </c>
      <c r="T20" s="18">
        <v>20</v>
      </c>
      <c r="U20" s="18">
        <v>15</v>
      </c>
      <c r="V20" s="18">
        <v>8.952</v>
      </c>
      <c r="W20" s="18">
        <f t="shared" si="15"/>
        <v>59.68</v>
      </c>
      <c r="X20" s="18">
        <f t="shared" si="16"/>
        <v>44.76</v>
      </c>
      <c r="Y20" s="18">
        <v>6606.4</v>
      </c>
      <c r="Z20" s="18">
        <v>5100</v>
      </c>
      <c r="AA20" s="18">
        <v>637.20479999999998</v>
      </c>
      <c r="AB20" s="18">
        <f t="shared" si="17"/>
        <v>12.494211764705881</v>
      </c>
      <c r="AC20" s="18">
        <f t="shared" si="18"/>
        <v>9.6452651973843544</v>
      </c>
      <c r="AD20" s="18">
        <v>5191.3999999999996</v>
      </c>
      <c r="AE20" s="18">
        <v>4300</v>
      </c>
      <c r="AF20" s="18">
        <v>3291.3</v>
      </c>
      <c r="AG20" s="18">
        <f t="shared" si="19"/>
        <v>76.541860465116287</v>
      </c>
      <c r="AH20" s="18">
        <f t="shared" si="20"/>
        <v>63.399083098971388</v>
      </c>
      <c r="AI20" s="18">
        <v>400</v>
      </c>
      <c r="AJ20" s="18">
        <v>315</v>
      </c>
      <c r="AK20" s="18">
        <v>72.900000000000006</v>
      </c>
      <c r="AL20" s="18">
        <f t="shared" si="21"/>
        <v>23.142857142857146</v>
      </c>
      <c r="AM20" s="18">
        <f t="shared" si="22"/>
        <v>18.225000000000001</v>
      </c>
      <c r="AN20" s="18"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v>0</v>
      </c>
      <c r="AY20" s="18">
        <v>31295.7</v>
      </c>
      <c r="AZ20" s="18">
        <v>23471.774999999998</v>
      </c>
      <c r="BA20" s="18">
        <v>20863.7</v>
      </c>
      <c r="BB20" s="18">
        <v>0</v>
      </c>
      <c r="BC20" s="18">
        <v>0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f t="shared" si="5"/>
        <v>1600</v>
      </c>
      <c r="BO20" s="18">
        <f t="shared" si="5"/>
        <v>1250</v>
      </c>
      <c r="BP20" s="18">
        <f t="shared" si="5"/>
        <v>699.60500000000002</v>
      </c>
      <c r="BQ20" s="18">
        <f t="shared" si="23"/>
        <v>55.968399999999995</v>
      </c>
      <c r="BR20" s="18">
        <f t="shared" si="24"/>
        <v>43.725312500000001</v>
      </c>
      <c r="BS20" s="18">
        <v>200</v>
      </c>
      <c r="BT20" s="18">
        <v>150</v>
      </c>
      <c r="BU20" s="18">
        <v>150</v>
      </c>
      <c r="BV20" s="18">
        <v>1400</v>
      </c>
      <c r="BW20" s="18">
        <v>1100</v>
      </c>
      <c r="BX20" s="18">
        <v>549.60500000000002</v>
      </c>
      <c r="BY20" s="18">
        <v>0</v>
      </c>
      <c r="BZ20" s="18">
        <v>0</v>
      </c>
      <c r="CA20" s="18">
        <v>0</v>
      </c>
      <c r="CB20" s="18">
        <v>0</v>
      </c>
      <c r="CC20" s="18">
        <v>0</v>
      </c>
      <c r="CD20" s="18">
        <v>0</v>
      </c>
      <c r="CE20" s="18">
        <v>0</v>
      </c>
      <c r="CF20" s="18">
        <v>0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1265.7</v>
      </c>
      <c r="CO20" s="18">
        <v>1000</v>
      </c>
      <c r="CP20" s="18">
        <v>56.8</v>
      </c>
      <c r="CQ20" s="18">
        <v>1265.7</v>
      </c>
      <c r="CR20" s="18">
        <v>1000</v>
      </c>
      <c r="CS20" s="18">
        <v>56.8</v>
      </c>
      <c r="CT20" s="18">
        <v>0</v>
      </c>
      <c r="CU20" s="18">
        <v>0</v>
      </c>
      <c r="CV20" s="18">
        <v>0</v>
      </c>
      <c r="CW20" s="18">
        <v>0</v>
      </c>
      <c r="CX20" s="18">
        <v>0</v>
      </c>
      <c r="CY20" s="18">
        <v>0</v>
      </c>
      <c r="CZ20" s="18">
        <v>0</v>
      </c>
      <c r="DA20" s="18">
        <v>0</v>
      </c>
      <c r="DB20" s="18">
        <v>0</v>
      </c>
      <c r="DC20" s="18">
        <v>0</v>
      </c>
      <c r="DD20" s="18">
        <v>0</v>
      </c>
      <c r="DE20" s="18">
        <v>872.92</v>
      </c>
      <c r="DF20" s="18">
        <v>0</v>
      </c>
      <c r="DG20" s="18">
        <f t="shared" si="6"/>
        <v>46379.199999999997</v>
      </c>
      <c r="DH20" s="18">
        <f t="shared" si="6"/>
        <v>35451.774999999994</v>
      </c>
      <c r="DI20" s="18">
        <f t="shared" si="7"/>
        <v>26503.381799999999</v>
      </c>
      <c r="DJ20" s="18">
        <v>0</v>
      </c>
      <c r="DK20" s="18">
        <v>0</v>
      </c>
      <c r="DL20" s="18">
        <v>0</v>
      </c>
      <c r="DM20" s="18">
        <v>0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f t="shared" si="8"/>
        <v>0</v>
      </c>
      <c r="ED20" s="18">
        <f t="shared" si="8"/>
        <v>0</v>
      </c>
      <c r="EE20" s="18">
        <f t="shared" si="9"/>
        <v>0</v>
      </c>
    </row>
    <row r="21" spans="1:142" s="19" customFormat="1" ht="21" customHeight="1" x14ac:dyDescent="0.25">
      <c r="A21" s="17">
        <v>12</v>
      </c>
      <c r="B21" s="25" t="s">
        <v>10</v>
      </c>
      <c r="C21" s="18">
        <v>9691.4</v>
      </c>
      <c r="D21" s="18">
        <v>0</v>
      </c>
      <c r="E21" s="18">
        <f t="shared" si="0"/>
        <v>100388.2</v>
      </c>
      <c r="F21" s="18">
        <f t="shared" si="0"/>
        <v>75291.199999999997</v>
      </c>
      <c r="G21" s="18">
        <f t="shared" si="1"/>
        <v>59563.433000000005</v>
      </c>
      <c r="H21" s="18">
        <f t="shared" si="10"/>
        <v>79.110749994687296</v>
      </c>
      <c r="I21" s="18">
        <f t="shared" si="2"/>
        <v>59.333101898430293</v>
      </c>
      <c r="J21" s="18">
        <f t="shared" si="3"/>
        <v>43485</v>
      </c>
      <c r="K21" s="18">
        <f t="shared" si="3"/>
        <v>32613.8</v>
      </c>
      <c r="L21" s="18">
        <f t="shared" si="3"/>
        <v>21219.332999999999</v>
      </c>
      <c r="M21" s="18">
        <f t="shared" si="11"/>
        <v>65.062436759899185</v>
      </c>
      <c r="N21" s="18">
        <f t="shared" si="12"/>
        <v>48.796902380131073</v>
      </c>
      <c r="O21" s="18">
        <f t="shared" si="4"/>
        <v>11605</v>
      </c>
      <c r="P21" s="18">
        <f t="shared" si="4"/>
        <v>8703.7000000000007</v>
      </c>
      <c r="Q21" s="18">
        <f t="shared" si="4"/>
        <v>6955.9890000000005</v>
      </c>
      <c r="R21" s="18">
        <f t="shared" si="13"/>
        <v>79.919907625492598</v>
      </c>
      <c r="S21" s="18">
        <f t="shared" si="14"/>
        <v>59.939586385178814</v>
      </c>
      <c r="T21" s="18">
        <v>2500</v>
      </c>
      <c r="U21" s="18">
        <v>1875</v>
      </c>
      <c r="V21" s="18">
        <v>509.286</v>
      </c>
      <c r="W21" s="18">
        <f t="shared" si="15"/>
        <v>27.161920000000002</v>
      </c>
      <c r="X21" s="18">
        <f t="shared" si="16"/>
        <v>20.37144</v>
      </c>
      <c r="Y21" s="18">
        <v>16500</v>
      </c>
      <c r="Z21" s="18">
        <v>12375</v>
      </c>
      <c r="AA21" s="18">
        <v>4084.6750000000002</v>
      </c>
      <c r="AB21" s="18">
        <f t="shared" si="17"/>
        <v>33.007474747474745</v>
      </c>
      <c r="AC21" s="18">
        <f t="shared" si="18"/>
        <v>24.755606060606063</v>
      </c>
      <c r="AD21" s="18">
        <v>9105</v>
      </c>
      <c r="AE21" s="18">
        <v>6828.7</v>
      </c>
      <c r="AF21" s="18">
        <v>6446.7030000000004</v>
      </c>
      <c r="AG21" s="18">
        <f t="shared" si="19"/>
        <v>94.406006999868211</v>
      </c>
      <c r="AH21" s="18">
        <f t="shared" si="20"/>
        <v>70.803986820428349</v>
      </c>
      <c r="AI21" s="18">
        <v>1231</v>
      </c>
      <c r="AJ21" s="18">
        <v>923.3</v>
      </c>
      <c r="AK21" s="18">
        <v>752.2</v>
      </c>
      <c r="AL21" s="18">
        <f t="shared" si="21"/>
        <v>81.468645077439632</v>
      </c>
      <c r="AM21" s="18">
        <f t="shared" si="22"/>
        <v>61.10479285134037</v>
      </c>
      <c r="AN21" s="18"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v>0</v>
      </c>
      <c r="AY21" s="18">
        <v>56903.199999999997</v>
      </c>
      <c r="AZ21" s="18">
        <v>42677.4</v>
      </c>
      <c r="BA21" s="18">
        <v>37935.599999999999</v>
      </c>
      <c r="BB21" s="18">
        <v>0</v>
      </c>
      <c r="BC21" s="18">
        <v>0</v>
      </c>
      <c r="BD21" s="18">
        <v>0</v>
      </c>
      <c r="BE21" s="18">
        <v>0</v>
      </c>
      <c r="BF21" s="18">
        <v>0</v>
      </c>
      <c r="BG21" s="18">
        <v>408.5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f t="shared" si="5"/>
        <v>2320</v>
      </c>
      <c r="BO21" s="18">
        <f t="shared" si="5"/>
        <v>1740</v>
      </c>
      <c r="BP21" s="18">
        <f t="shared" si="5"/>
        <v>2165.069</v>
      </c>
      <c r="BQ21" s="18">
        <f t="shared" si="23"/>
        <v>124.42925287356321</v>
      </c>
      <c r="BR21" s="18">
        <f t="shared" si="24"/>
        <v>93.321939655172415</v>
      </c>
      <c r="BS21" s="18">
        <v>1000</v>
      </c>
      <c r="BT21" s="18">
        <v>750</v>
      </c>
      <c r="BU21" s="18">
        <v>1415.069</v>
      </c>
      <c r="BV21" s="18">
        <v>0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1320</v>
      </c>
      <c r="CC21" s="18">
        <v>990</v>
      </c>
      <c r="CD21" s="18">
        <v>750</v>
      </c>
      <c r="CE21" s="18">
        <v>0</v>
      </c>
      <c r="CF21" s="18">
        <v>0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11100</v>
      </c>
      <c r="CO21" s="18">
        <v>8325</v>
      </c>
      <c r="CP21" s="18">
        <v>6869.15</v>
      </c>
      <c r="CQ21" s="18">
        <v>4900</v>
      </c>
      <c r="CR21" s="18">
        <v>3675</v>
      </c>
      <c r="CS21" s="18">
        <v>776.6</v>
      </c>
      <c r="CT21" s="18">
        <v>200</v>
      </c>
      <c r="CU21" s="18">
        <v>150</v>
      </c>
      <c r="CV21" s="18">
        <v>226.142</v>
      </c>
      <c r="CW21" s="18">
        <v>200</v>
      </c>
      <c r="CX21" s="18">
        <v>150</v>
      </c>
      <c r="CY21" s="18">
        <v>0</v>
      </c>
      <c r="CZ21" s="18">
        <v>0</v>
      </c>
      <c r="DA21" s="18">
        <v>0</v>
      </c>
      <c r="DB21" s="18">
        <v>0</v>
      </c>
      <c r="DC21" s="18">
        <v>329</v>
      </c>
      <c r="DD21" s="18">
        <v>246.8</v>
      </c>
      <c r="DE21" s="18">
        <v>166.108</v>
      </c>
      <c r="DF21" s="18">
        <v>0</v>
      </c>
      <c r="DG21" s="18">
        <f t="shared" si="6"/>
        <v>100388.2</v>
      </c>
      <c r="DH21" s="18">
        <f t="shared" si="6"/>
        <v>75291.199999999997</v>
      </c>
      <c r="DI21" s="18">
        <f t="shared" si="7"/>
        <v>59563.433000000005</v>
      </c>
      <c r="DJ21" s="18">
        <v>0</v>
      </c>
      <c r="DK21" s="18">
        <v>0</v>
      </c>
      <c r="DL21" s="18">
        <v>0</v>
      </c>
      <c r="DM21" s="18">
        <v>0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f t="shared" si="8"/>
        <v>0</v>
      </c>
      <c r="ED21" s="18">
        <f t="shared" si="8"/>
        <v>0</v>
      </c>
      <c r="EE21" s="18">
        <f t="shared" si="9"/>
        <v>0</v>
      </c>
    </row>
    <row r="22" spans="1:142" s="20" customFormat="1" ht="21" customHeight="1" x14ac:dyDescent="0.25">
      <c r="A22" s="17">
        <v>13</v>
      </c>
      <c r="B22" s="25" t="s">
        <v>11</v>
      </c>
      <c r="C22" s="18">
        <v>12936.3</v>
      </c>
      <c r="D22" s="18">
        <v>0</v>
      </c>
      <c r="E22" s="18">
        <f t="shared" si="0"/>
        <v>52578.5</v>
      </c>
      <c r="F22" s="18">
        <f t="shared" si="0"/>
        <v>39433.424999999996</v>
      </c>
      <c r="G22" s="18">
        <f t="shared" si="1"/>
        <v>29499.227000000003</v>
      </c>
      <c r="H22" s="18">
        <f t="shared" si="10"/>
        <v>74.807671410738493</v>
      </c>
      <c r="I22" s="18">
        <f t="shared" si="2"/>
        <v>56.10511330676988</v>
      </c>
      <c r="J22" s="18">
        <f t="shared" si="3"/>
        <v>23349</v>
      </c>
      <c r="K22" s="18">
        <f t="shared" si="3"/>
        <v>17511.3</v>
      </c>
      <c r="L22" s="18">
        <f t="shared" si="3"/>
        <v>10012.827000000001</v>
      </c>
      <c r="M22" s="18">
        <f t="shared" si="11"/>
        <v>57.179232838224472</v>
      </c>
      <c r="N22" s="18">
        <f t="shared" si="12"/>
        <v>42.883322626236676</v>
      </c>
      <c r="O22" s="18">
        <f t="shared" si="4"/>
        <v>6650</v>
      </c>
      <c r="P22" s="18">
        <f t="shared" si="4"/>
        <v>4987.3999999999996</v>
      </c>
      <c r="Q22" s="18">
        <f t="shared" si="4"/>
        <v>3342.596</v>
      </c>
      <c r="R22" s="18">
        <f t="shared" si="13"/>
        <v>67.020812447367376</v>
      </c>
      <c r="S22" s="18">
        <f t="shared" si="14"/>
        <v>50.264601503759401</v>
      </c>
      <c r="T22" s="18">
        <v>1500</v>
      </c>
      <c r="U22" s="18">
        <v>1125</v>
      </c>
      <c r="V22" s="18">
        <v>303.67599999999999</v>
      </c>
      <c r="W22" s="18">
        <f t="shared" si="15"/>
        <v>26.993422222222218</v>
      </c>
      <c r="X22" s="18">
        <f t="shared" si="16"/>
        <v>20.245066666666666</v>
      </c>
      <c r="Y22" s="18">
        <v>12250</v>
      </c>
      <c r="Z22" s="18">
        <v>9187.4</v>
      </c>
      <c r="AA22" s="18">
        <v>4276.527</v>
      </c>
      <c r="AB22" s="18">
        <f t="shared" si="17"/>
        <v>46.54773929512158</v>
      </c>
      <c r="AC22" s="18">
        <f t="shared" si="18"/>
        <v>34.910424489795922</v>
      </c>
      <c r="AD22" s="18">
        <v>5150</v>
      </c>
      <c r="AE22" s="18">
        <v>3862.4</v>
      </c>
      <c r="AF22" s="18">
        <v>3038.92</v>
      </c>
      <c r="AG22" s="18">
        <f t="shared" si="19"/>
        <v>78.679577464788736</v>
      </c>
      <c r="AH22" s="18">
        <f t="shared" si="20"/>
        <v>59.008155339805825</v>
      </c>
      <c r="AI22" s="18">
        <v>64</v>
      </c>
      <c r="AJ22" s="18">
        <v>47.9</v>
      </c>
      <c r="AK22" s="18">
        <v>32</v>
      </c>
      <c r="AL22" s="18">
        <f t="shared" si="21"/>
        <v>66.805845511482261</v>
      </c>
      <c r="AM22" s="18">
        <f t="shared" si="22"/>
        <v>50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29229.5</v>
      </c>
      <c r="AZ22" s="18">
        <v>21922.125</v>
      </c>
      <c r="BA22" s="18">
        <v>19486.400000000001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f t="shared" si="5"/>
        <v>385</v>
      </c>
      <c r="BO22" s="18">
        <f t="shared" si="5"/>
        <v>288.7</v>
      </c>
      <c r="BP22" s="18">
        <f t="shared" si="5"/>
        <v>180.14400000000001</v>
      </c>
      <c r="BQ22" s="18">
        <f t="shared" si="23"/>
        <v>62.398337374437141</v>
      </c>
      <c r="BR22" s="18">
        <f t="shared" si="24"/>
        <v>46.790649350649353</v>
      </c>
      <c r="BS22" s="18">
        <v>385</v>
      </c>
      <c r="BT22" s="18">
        <v>288.7</v>
      </c>
      <c r="BU22" s="18">
        <v>180.14400000000001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4000</v>
      </c>
      <c r="CO22" s="18">
        <v>2999.9</v>
      </c>
      <c r="CP22" s="18">
        <v>2166.56</v>
      </c>
      <c r="CQ22" s="18">
        <v>1524</v>
      </c>
      <c r="CR22" s="18">
        <v>1143</v>
      </c>
      <c r="CS22" s="18">
        <v>307.5</v>
      </c>
      <c r="CT22" s="18">
        <v>0</v>
      </c>
      <c r="CU22" s="18">
        <v>0</v>
      </c>
      <c r="CV22" s="18">
        <v>0</v>
      </c>
      <c r="CW22" s="18">
        <v>0</v>
      </c>
      <c r="CX22" s="18">
        <v>0</v>
      </c>
      <c r="CY22" s="18">
        <v>0</v>
      </c>
      <c r="CZ22" s="18">
        <v>0</v>
      </c>
      <c r="DA22" s="18">
        <v>0</v>
      </c>
      <c r="DB22" s="18">
        <v>0</v>
      </c>
      <c r="DC22" s="18">
        <v>0</v>
      </c>
      <c r="DD22" s="18">
        <v>0</v>
      </c>
      <c r="DE22" s="18">
        <v>15</v>
      </c>
      <c r="DF22" s="18">
        <v>0</v>
      </c>
      <c r="DG22" s="18">
        <f t="shared" si="6"/>
        <v>52578.5</v>
      </c>
      <c r="DH22" s="18">
        <f t="shared" si="6"/>
        <v>39433.424999999996</v>
      </c>
      <c r="DI22" s="18">
        <f t="shared" si="7"/>
        <v>29499.227000000003</v>
      </c>
      <c r="DJ22" s="18">
        <v>0</v>
      </c>
      <c r="DK22" s="18">
        <v>0</v>
      </c>
      <c r="DL22" s="18">
        <v>0</v>
      </c>
      <c r="DM22" s="18">
        <v>0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f t="shared" si="8"/>
        <v>0</v>
      </c>
      <c r="ED22" s="18">
        <f t="shared" si="8"/>
        <v>0</v>
      </c>
      <c r="EE22" s="18">
        <f t="shared" si="9"/>
        <v>0</v>
      </c>
      <c r="EF22" s="19"/>
      <c r="EG22" s="19"/>
      <c r="EI22" s="19"/>
      <c r="EJ22" s="19"/>
      <c r="EL22" s="19"/>
    </row>
    <row r="23" spans="1:142" s="20" customFormat="1" ht="21" customHeight="1" x14ac:dyDescent="0.25">
      <c r="A23" s="17">
        <v>14</v>
      </c>
      <c r="B23" s="25" t="s">
        <v>12</v>
      </c>
      <c r="C23" s="18">
        <v>39334.1</v>
      </c>
      <c r="D23" s="18">
        <v>0</v>
      </c>
      <c r="E23" s="18">
        <f t="shared" si="0"/>
        <v>48618.6</v>
      </c>
      <c r="F23" s="18">
        <f t="shared" si="0"/>
        <v>36434.125</v>
      </c>
      <c r="G23" s="18">
        <f t="shared" si="1"/>
        <v>32426.383999999998</v>
      </c>
      <c r="H23" s="18">
        <f t="shared" si="10"/>
        <v>89.000034994665029</v>
      </c>
      <c r="I23" s="18">
        <f t="shared" si="2"/>
        <v>66.695429321288557</v>
      </c>
      <c r="J23" s="18">
        <f t="shared" si="3"/>
        <v>12529.5</v>
      </c>
      <c r="K23" s="18">
        <f t="shared" si="3"/>
        <v>9367.2999999999993</v>
      </c>
      <c r="L23" s="18">
        <f t="shared" si="3"/>
        <v>8366.7839999999997</v>
      </c>
      <c r="M23" s="18">
        <f t="shared" si="11"/>
        <v>89.319056718584861</v>
      </c>
      <c r="N23" s="18">
        <f t="shared" si="12"/>
        <v>66.776679037471567</v>
      </c>
      <c r="O23" s="18">
        <f t="shared" si="4"/>
        <v>4900</v>
      </c>
      <c r="P23" s="18">
        <f t="shared" si="4"/>
        <v>3675</v>
      </c>
      <c r="Q23" s="18">
        <f t="shared" si="4"/>
        <v>3992.6979999999999</v>
      </c>
      <c r="R23" s="18">
        <f t="shared" si="13"/>
        <v>108.64484353741497</v>
      </c>
      <c r="S23" s="18">
        <f t="shared" si="14"/>
        <v>81.483632653061221</v>
      </c>
      <c r="T23" s="18">
        <v>700</v>
      </c>
      <c r="U23" s="18">
        <v>525</v>
      </c>
      <c r="V23" s="18">
        <v>392.59800000000001</v>
      </c>
      <c r="W23" s="18">
        <f t="shared" si="15"/>
        <v>74.780571428571434</v>
      </c>
      <c r="X23" s="18">
        <f t="shared" si="16"/>
        <v>56.085428571428572</v>
      </c>
      <c r="Y23" s="18">
        <v>5100</v>
      </c>
      <c r="Z23" s="18">
        <v>3825</v>
      </c>
      <c r="AA23" s="18">
        <v>3048.43</v>
      </c>
      <c r="AB23" s="18">
        <f t="shared" si="17"/>
        <v>79.697516339869281</v>
      </c>
      <c r="AC23" s="18">
        <f t="shared" si="18"/>
        <v>59.773137254901954</v>
      </c>
      <c r="AD23" s="18">
        <v>4200</v>
      </c>
      <c r="AE23" s="18">
        <v>3150</v>
      </c>
      <c r="AF23" s="18">
        <v>3600.1</v>
      </c>
      <c r="AG23" s="18">
        <f t="shared" si="19"/>
        <v>114.28888888888889</v>
      </c>
      <c r="AH23" s="18">
        <f t="shared" si="20"/>
        <v>85.716666666666669</v>
      </c>
      <c r="AI23" s="18">
        <v>119.5</v>
      </c>
      <c r="AJ23" s="18">
        <v>59.8</v>
      </c>
      <c r="AK23" s="18">
        <v>138.69999999999999</v>
      </c>
      <c r="AL23" s="18">
        <f t="shared" si="21"/>
        <v>231.9397993311037</v>
      </c>
      <c r="AM23" s="18">
        <f t="shared" si="22"/>
        <v>116.06694560669455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36089.1</v>
      </c>
      <c r="AZ23" s="18">
        <v>27066.824999999997</v>
      </c>
      <c r="BA23" s="18">
        <v>24059.599999999999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f t="shared" si="5"/>
        <v>910</v>
      </c>
      <c r="BO23" s="18">
        <f t="shared" si="5"/>
        <v>682.5</v>
      </c>
      <c r="BP23" s="18">
        <f t="shared" si="5"/>
        <v>247.6</v>
      </c>
      <c r="BQ23" s="18">
        <f t="shared" si="23"/>
        <v>36.278388278388277</v>
      </c>
      <c r="BR23" s="18">
        <f t="shared" si="24"/>
        <v>27.208791208791212</v>
      </c>
      <c r="BS23" s="18">
        <v>550</v>
      </c>
      <c r="BT23" s="18">
        <v>412.5</v>
      </c>
      <c r="BU23" s="18">
        <v>37.6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360</v>
      </c>
      <c r="CC23" s="18">
        <v>270</v>
      </c>
      <c r="CD23" s="18">
        <v>210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1500</v>
      </c>
      <c r="CO23" s="18">
        <v>1125</v>
      </c>
      <c r="CP23" s="18">
        <v>589.35599999999999</v>
      </c>
      <c r="CQ23" s="18">
        <v>1500</v>
      </c>
      <c r="CR23" s="18">
        <v>1125</v>
      </c>
      <c r="CS23" s="18">
        <v>589.35599999999999</v>
      </c>
      <c r="CT23" s="18">
        <v>0</v>
      </c>
      <c r="CU23" s="18">
        <v>0</v>
      </c>
      <c r="CV23" s="18">
        <v>0</v>
      </c>
      <c r="CW23" s="18">
        <v>0</v>
      </c>
      <c r="CX23" s="18">
        <v>0</v>
      </c>
      <c r="CY23" s="18">
        <v>0</v>
      </c>
      <c r="CZ23" s="18">
        <v>0</v>
      </c>
      <c r="DA23" s="18">
        <v>0</v>
      </c>
      <c r="DB23" s="18">
        <v>0</v>
      </c>
      <c r="DC23" s="18">
        <v>0</v>
      </c>
      <c r="DD23" s="18">
        <v>0</v>
      </c>
      <c r="DE23" s="18">
        <v>350</v>
      </c>
      <c r="DF23" s="18">
        <v>0</v>
      </c>
      <c r="DG23" s="18">
        <f t="shared" si="6"/>
        <v>48618.6</v>
      </c>
      <c r="DH23" s="18">
        <f t="shared" si="6"/>
        <v>36434.125</v>
      </c>
      <c r="DI23" s="18">
        <f t="shared" si="7"/>
        <v>32426.383999999998</v>
      </c>
      <c r="DJ23" s="18">
        <v>0</v>
      </c>
      <c r="DK23" s="18">
        <v>0</v>
      </c>
      <c r="DL23" s="18">
        <v>0</v>
      </c>
      <c r="DM23" s="18">
        <v>0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f t="shared" si="8"/>
        <v>0</v>
      </c>
      <c r="ED23" s="18">
        <f t="shared" si="8"/>
        <v>0</v>
      </c>
      <c r="EE23" s="18">
        <f t="shared" si="9"/>
        <v>0</v>
      </c>
      <c r="EF23" s="19"/>
      <c r="EG23" s="19"/>
      <c r="EI23" s="19"/>
      <c r="EJ23" s="19"/>
      <c r="EL23" s="19"/>
    </row>
    <row r="24" spans="1:142" s="20" customFormat="1" ht="21" customHeight="1" x14ac:dyDescent="0.25">
      <c r="A24" s="17">
        <v>15</v>
      </c>
      <c r="B24" s="25" t="s">
        <v>13</v>
      </c>
      <c r="C24" s="18">
        <v>12304.4</v>
      </c>
      <c r="D24" s="18">
        <v>600</v>
      </c>
      <c r="E24" s="18">
        <f t="shared" si="0"/>
        <v>64377.5</v>
      </c>
      <c r="F24" s="18">
        <f t="shared" si="0"/>
        <v>47611.75</v>
      </c>
      <c r="G24" s="18">
        <f t="shared" si="1"/>
        <v>44567.99</v>
      </c>
      <c r="H24" s="18">
        <f t="shared" si="10"/>
        <v>93.607124291797717</v>
      </c>
      <c r="I24" s="18">
        <f t="shared" si="2"/>
        <v>69.229140615898416</v>
      </c>
      <c r="J24" s="18">
        <f t="shared" si="3"/>
        <v>14888.5</v>
      </c>
      <c r="K24" s="18">
        <f t="shared" si="3"/>
        <v>10495</v>
      </c>
      <c r="L24" s="18">
        <f t="shared" si="3"/>
        <v>11575.289999999999</v>
      </c>
      <c r="M24" s="18">
        <f t="shared" si="11"/>
        <v>110.29337779895188</v>
      </c>
      <c r="N24" s="18">
        <f t="shared" si="12"/>
        <v>77.746515767202879</v>
      </c>
      <c r="O24" s="18">
        <f t="shared" si="4"/>
        <v>8900</v>
      </c>
      <c r="P24" s="18">
        <f t="shared" si="4"/>
        <v>6720</v>
      </c>
      <c r="Q24" s="18">
        <f t="shared" si="4"/>
        <v>6495.3759999999993</v>
      </c>
      <c r="R24" s="18">
        <f t="shared" si="13"/>
        <v>96.657380952380947</v>
      </c>
      <c r="S24" s="18">
        <f t="shared" si="14"/>
        <v>72.981752808988759</v>
      </c>
      <c r="T24" s="18">
        <v>800</v>
      </c>
      <c r="U24" s="18">
        <v>720</v>
      </c>
      <c r="V24" s="18">
        <v>769.76599999999996</v>
      </c>
      <c r="W24" s="18">
        <f t="shared" si="15"/>
        <v>106.91194444444443</v>
      </c>
      <c r="X24" s="18">
        <f t="shared" si="16"/>
        <v>96.220749999999995</v>
      </c>
      <c r="Y24" s="18">
        <v>3300</v>
      </c>
      <c r="Z24" s="18">
        <v>2400</v>
      </c>
      <c r="AA24" s="18">
        <v>1950.0260000000001</v>
      </c>
      <c r="AB24" s="18">
        <f t="shared" si="17"/>
        <v>81.251083333333341</v>
      </c>
      <c r="AC24" s="18">
        <f t="shared" si="18"/>
        <v>59.091696969696969</v>
      </c>
      <c r="AD24" s="18">
        <v>8100</v>
      </c>
      <c r="AE24" s="18">
        <v>6000</v>
      </c>
      <c r="AF24" s="18">
        <v>5725.61</v>
      </c>
      <c r="AG24" s="18">
        <f t="shared" si="19"/>
        <v>95.42683333333332</v>
      </c>
      <c r="AH24" s="18">
        <f t="shared" si="20"/>
        <v>70.686543209876547</v>
      </c>
      <c r="AI24" s="18">
        <v>550.5</v>
      </c>
      <c r="AJ24" s="18">
        <v>275</v>
      </c>
      <c r="AK24" s="18">
        <v>266.89999999999998</v>
      </c>
      <c r="AL24" s="18">
        <f t="shared" si="21"/>
        <v>97.054545454545448</v>
      </c>
      <c r="AM24" s="18">
        <f t="shared" si="22"/>
        <v>48.483197093551311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49489</v>
      </c>
      <c r="AZ24" s="18">
        <v>37116.75</v>
      </c>
      <c r="BA24" s="18">
        <v>32992.699999999997</v>
      </c>
      <c r="BB24" s="18">
        <v>0</v>
      </c>
      <c r="BC24" s="18">
        <v>0</v>
      </c>
      <c r="BD24" s="18">
        <v>0</v>
      </c>
      <c r="BE24" s="18">
        <v>0</v>
      </c>
      <c r="BF24" s="18">
        <v>0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f t="shared" si="5"/>
        <v>270.89999999999998</v>
      </c>
      <c r="BO24" s="18">
        <f t="shared" si="5"/>
        <v>100</v>
      </c>
      <c r="BP24" s="18">
        <f t="shared" si="5"/>
        <v>74.938000000000002</v>
      </c>
      <c r="BQ24" s="18">
        <f t="shared" si="23"/>
        <v>74.938000000000002</v>
      </c>
      <c r="BR24" s="18">
        <f t="shared" si="24"/>
        <v>27.662606127722412</v>
      </c>
      <c r="BS24" s="18">
        <v>270.89999999999998</v>
      </c>
      <c r="BT24" s="18">
        <v>100</v>
      </c>
      <c r="BU24" s="18">
        <v>74.938000000000002</v>
      </c>
      <c r="BV24" s="18">
        <v>0</v>
      </c>
      <c r="BW24" s="18">
        <v>0</v>
      </c>
      <c r="BX24" s="18">
        <v>0</v>
      </c>
      <c r="BY24" s="18">
        <v>0</v>
      </c>
      <c r="BZ24" s="18">
        <v>0</v>
      </c>
      <c r="CA24" s="18">
        <v>0</v>
      </c>
      <c r="CB24" s="18">
        <v>0</v>
      </c>
      <c r="CC24" s="18">
        <v>0</v>
      </c>
      <c r="CD24" s="18">
        <v>0</v>
      </c>
      <c r="CE24" s="18">
        <v>0</v>
      </c>
      <c r="CF24" s="18">
        <v>0</v>
      </c>
      <c r="CG24" s="18">
        <v>0</v>
      </c>
      <c r="CH24" s="18">
        <v>0</v>
      </c>
      <c r="CI24" s="18">
        <v>0</v>
      </c>
      <c r="CJ24" s="18">
        <v>0</v>
      </c>
      <c r="CK24" s="18">
        <v>0</v>
      </c>
      <c r="CL24" s="18">
        <v>0</v>
      </c>
      <c r="CM24" s="18">
        <v>0</v>
      </c>
      <c r="CN24" s="18">
        <v>1867.1</v>
      </c>
      <c r="CO24" s="18">
        <v>1000</v>
      </c>
      <c r="CP24" s="18">
        <v>684.65</v>
      </c>
      <c r="CQ24" s="18">
        <v>1867.1</v>
      </c>
      <c r="CR24" s="18">
        <v>1000</v>
      </c>
      <c r="CS24" s="18">
        <v>639.04999999999995</v>
      </c>
      <c r="CT24" s="18">
        <v>0</v>
      </c>
      <c r="CU24" s="18">
        <v>0</v>
      </c>
      <c r="CV24" s="18">
        <v>2103.4</v>
      </c>
      <c r="CW24" s="18">
        <v>0</v>
      </c>
      <c r="CX24" s="18">
        <v>0</v>
      </c>
      <c r="CY24" s="18">
        <v>0</v>
      </c>
      <c r="CZ24" s="18">
        <v>0</v>
      </c>
      <c r="DA24" s="18">
        <v>0</v>
      </c>
      <c r="DB24" s="18">
        <v>0</v>
      </c>
      <c r="DC24" s="18">
        <v>0</v>
      </c>
      <c r="DD24" s="18">
        <v>0</v>
      </c>
      <c r="DE24" s="18">
        <v>0</v>
      </c>
      <c r="DF24" s="18">
        <v>0</v>
      </c>
      <c r="DG24" s="18">
        <f t="shared" si="6"/>
        <v>64377.5</v>
      </c>
      <c r="DH24" s="18">
        <f t="shared" si="6"/>
        <v>47611.75</v>
      </c>
      <c r="DI24" s="18">
        <f t="shared" si="7"/>
        <v>44567.99</v>
      </c>
      <c r="DJ24" s="18">
        <v>0</v>
      </c>
      <c r="DK24" s="18">
        <v>0</v>
      </c>
      <c r="DL24" s="18">
        <v>0</v>
      </c>
      <c r="DM24" s="18">
        <v>0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18023.5</v>
      </c>
      <c r="DZ24" s="18">
        <v>18023.5</v>
      </c>
      <c r="EA24" s="18">
        <v>0</v>
      </c>
      <c r="EB24" s="18">
        <v>0</v>
      </c>
      <c r="EC24" s="18">
        <f t="shared" si="8"/>
        <v>18023.5</v>
      </c>
      <c r="ED24" s="18">
        <f t="shared" si="8"/>
        <v>18023.5</v>
      </c>
      <c r="EE24" s="18">
        <f t="shared" si="9"/>
        <v>0</v>
      </c>
      <c r="EF24" s="19"/>
      <c r="EG24" s="19"/>
      <c r="EI24" s="19"/>
      <c r="EJ24" s="19"/>
      <c r="EL24" s="19"/>
    </row>
    <row r="25" spans="1:142" s="20" customFormat="1" ht="21" customHeight="1" x14ac:dyDescent="0.25">
      <c r="A25" s="17">
        <v>16</v>
      </c>
      <c r="B25" s="25" t="s">
        <v>14</v>
      </c>
      <c r="C25" s="18">
        <v>114379.7</v>
      </c>
      <c r="D25" s="18">
        <v>0</v>
      </c>
      <c r="E25" s="18">
        <f t="shared" si="0"/>
        <v>97216.3</v>
      </c>
      <c r="F25" s="18">
        <f t="shared" si="0"/>
        <v>71579.125</v>
      </c>
      <c r="G25" s="18">
        <f t="shared" si="1"/>
        <v>62101.162300000004</v>
      </c>
      <c r="H25" s="18">
        <f t="shared" si="10"/>
        <v>86.758761440573636</v>
      </c>
      <c r="I25" s="18">
        <f t="shared" si="2"/>
        <v>63.87937238919811</v>
      </c>
      <c r="J25" s="18">
        <f t="shared" si="3"/>
        <v>36490</v>
      </c>
      <c r="K25" s="18">
        <f t="shared" si="3"/>
        <v>26170</v>
      </c>
      <c r="L25" s="18">
        <f t="shared" si="3"/>
        <v>21752.562299999998</v>
      </c>
      <c r="M25" s="18">
        <f t="shared" si="11"/>
        <v>83.12022277416888</v>
      </c>
      <c r="N25" s="18">
        <f t="shared" si="12"/>
        <v>59.612393258426962</v>
      </c>
      <c r="O25" s="18">
        <f t="shared" si="4"/>
        <v>17350</v>
      </c>
      <c r="P25" s="18">
        <f t="shared" si="4"/>
        <v>12800</v>
      </c>
      <c r="Q25" s="18">
        <f t="shared" si="4"/>
        <v>10727.887000000001</v>
      </c>
      <c r="R25" s="18">
        <f t="shared" si="13"/>
        <v>83.811617187500005</v>
      </c>
      <c r="S25" s="18">
        <f t="shared" si="14"/>
        <v>61.832201729106629</v>
      </c>
      <c r="T25" s="18">
        <v>4450</v>
      </c>
      <c r="U25" s="18">
        <v>3300</v>
      </c>
      <c r="V25" s="18">
        <v>2249.0810000000001</v>
      </c>
      <c r="W25" s="18">
        <f t="shared" si="15"/>
        <v>68.153969696969696</v>
      </c>
      <c r="X25" s="18">
        <f t="shared" si="16"/>
        <v>50.541146067415731</v>
      </c>
      <c r="Y25" s="18">
        <v>8800</v>
      </c>
      <c r="Z25" s="18">
        <v>6500</v>
      </c>
      <c r="AA25" s="18">
        <v>5172.1143000000002</v>
      </c>
      <c r="AB25" s="18">
        <f t="shared" si="17"/>
        <v>79.570989230769229</v>
      </c>
      <c r="AC25" s="18">
        <f t="shared" si="18"/>
        <v>58.774026136363631</v>
      </c>
      <c r="AD25" s="18">
        <v>12900</v>
      </c>
      <c r="AE25" s="18">
        <v>9500</v>
      </c>
      <c r="AF25" s="18">
        <v>8478.8060000000005</v>
      </c>
      <c r="AG25" s="18">
        <f t="shared" si="19"/>
        <v>89.250589473684215</v>
      </c>
      <c r="AH25" s="18">
        <f t="shared" si="20"/>
        <v>65.727178294573648</v>
      </c>
      <c r="AI25" s="18">
        <v>650</v>
      </c>
      <c r="AJ25" s="18">
        <v>500</v>
      </c>
      <c r="AK25" s="18">
        <v>772.67</v>
      </c>
      <c r="AL25" s="18">
        <f t="shared" si="21"/>
        <v>154.53399999999999</v>
      </c>
      <c r="AM25" s="18">
        <f t="shared" si="22"/>
        <v>118.87230769230767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59092.7</v>
      </c>
      <c r="AZ25" s="18">
        <v>44319.524999999994</v>
      </c>
      <c r="BA25" s="18">
        <v>39395.199999999997</v>
      </c>
      <c r="BB25" s="18">
        <v>0</v>
      </c>
      <c r="BC25" s="18">
        <v>0</v>
      </c>
      <c r="BD25" s="18">
        <v>0</v>
      </c>
      <c r="BE25" s="18">
        <v>1633.6</v>
      </c>
      <c r="BF25" s="18">
        <v>1089.5999999999999</v>
      </c>
      <c r="BG25" s="18">
        <v>953.4</v>
      </c>
      <c r="BH25" s="18">
        <v>0</v>
      </c>
      <c r="BI25" s="18">
        <v>0</v>
      </c>
      <c r="BJ25" s="18">
        <v>0</v>
      </c>
      <c r="BK25" s="18">
        <v>0</v>
      </c>
      <c r="BL25" s="18">
        <v>0</v>
      </c>
      <c r="BM25" s="18">
        <v>0</v>
      </c>
      <c r="BN25" s="18">
        <f t="shared" si="5"/>
        <v>2660</v>
      </c>
      <c r="BO25" s="18">
        <f t="shared" si="5"/>
        <v>1970</v>
      </c>
      <c r="BP25" s="18">
        <f t="shared" si="5"/>
        <v>1814.3209999999999</v>
      </c>
      <c r="BQ25" s="18">
        <f t="shared" si="23"/>
        <v>92.097512690355316</v>
      </c>
      <c r="BR25" s="18">
        <f t="shared" si="24"/>
        <v>68.207556390977444</v>
      </c>
      <c r="BS25" s="18">
        <v>2300</v>
      </c>
      <c r="BT25" s="18">
        <v>1700</v>
      </c>
      <c r="BU25" s="18">
        <v>1574.3209999999999</v>
      </c>
      <c r="BV25" s="18">
        <v>0</v>
      </c>
      <c r="BW25" s="18">
        <v>0</v>
      </c>
      <c r="BX25" s="18">
        <v>0</v>
      </c>
      <c r="BY25" s="18">
        <v>0</v>
      </c>
      <c r="BZ25" s="18">
        <v>0</v>
      </c>
      <c r="CA25" s="18">
        <v>0</v>
      </c>
      <c r="CB25" s="18">
        <v>360</v>
      </c>
      <c r="CC25" s="18">
        <v>270</v>
      </c>
      <c r="CD25" s="18">
        <v>240</v>
      </c>
      <c r="CE25" s="18">
        <v>0</v>
      </c>
      <c r="CF25" s="18">
        <v>0</v>
      </c>
      <c r="CG25" s="18">
        <v>0</v>
      </c>
      <c r="CH25" s="18">
        <v>0</v>
      </c>
      <c r="CI25" s="18">
        <v>0</v>
      </c>
      <c r="CJ25" s="18">
        <v>0</v>
      </c>
      <c r="CK25" s="18">
        <v>0</v>
      </c>
      <c r="CL25" s="18">
        <v>0</v>
      </c>
      <c r="CM25" s="18">
        <v>0</v>
      </c>
      <c r="CN25" s="18">
        <v>6030</v>
      </c>
      <c r="CO25" s="18">
        <v>3900</v>
      </c>
      <c r="CP25" s="18">
        <v>2839.72</v>
      </c>
      <c r="CQ25" s="18">
        <v>3700</v>
      </c>
      <c r="CR25" s="18">
        <v>2500</v>
      </c>
      <c r="CS25" s="18">
        <v>1405.77</v>
      </c>
      <c r="CT25" s="18">
        <v>1000</v>
      </c>
      <c r="CU25" s="18">
        <v>500</v>
      </c>
      <c r="CV25" s="18">
        <v>0</v>
      </c>
      <c r="CW25" s="18">
        <v>0</v>
      </c>
      <c r="CX25" s="18">
        <v>0</v>
      </c>
      <c r="CY25" s="18">
        <v>0</v>
      </c>
      <c r="CZ25" s="18">
        <v>0</v>
      </c>
      <c r="DA25" s="18">
        <v>0</v>
      </c>
      <c r="DB25" s="18">
        <v>0</v>
      </c>
      <c r="DC25" s="18">
        <v>0</v>
      </c>
      <c r="DD25" s="18">
        <v>0</v>
      </c>
      <c r="DE25" s="18">
        <v>425.85</v>
      </c>
      <c r="DF25" s="18">
        <v>0</v>
      </c>
      <c r="DG25" s="18">
        <f t="shared" si="6"/>
        <v>97216.3</v>
      </c>
      <c r="DH25" s="18">
        <f t="shared" si="6"/>
        <v>71579.125</v>
      </c>
      <c r="DI25" s="18">
        <f t="shared" si="7"/>
        <v>62101.162300000004</v>
      </c>
      <c r="DJ25" s="18">
        <v>0</v>
      </c>
      <c r="DK25" s="18">
        <v>0</v>
      </c>
      <c r="DL25" s="18">
        <v>0</v>
      </c>
      <c r="DM25" s="18">
        <v>0</v>
      </c>
      <c r="DN25" s="18">
        <v>0</v>
      </c>
      <c r="DO25" s="18">
        <v>0</v>
      </c>
      <c r="DP25" s="18">
        <v>0</v>
      </c>
      <c r="DQ25" s="18">
        <v>0</v>
      </c>
      <c r="DR25" s="18">
        <v>0</v>
      </c>
      <c r="DS25" s="18">
        <v>0</v>
      </c>
      <c r="DT25" s="18">
        <v>0</v>
      </c>
      <c r="DU25" s="18">
        <v>0</v>
      </c>
      <c r="DV25" s="18">
        <v>0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f t="shared" si="8"/>
        <v>0</v>
      </c>
      <c r="ED25" s="18">
        <f t="shared" si="8"/>
        <v>0</v>
      </c>
      <c r="EE25" s="18">
        <f t="shared" si="9"/>
        <v>0</v>
      </c>
      <c r="EF25" s="19"/>
      <c r="EG25" s="19"/>
      <c r="EI25" s="19"/>
      <c r="EJ25" s="19"/>
      <c r="EL25" s="19"/>
    </row>
    <row r="26" spans="1:142" s="20" customFormat="1" ht="21" customHeight="1" x14ac:dyDescent="0.25">
      <c r="A26" s="17">
        <v>17</v>
      </c>
      <c r="B26" s="25" t="s">
        <v>15</v>
      </c>
      <c r="C26" s="18">
        <v>3432</v>
      </c>
      <c r="D26" s="18">
        <v>0</v>
      </c>
      <c r="E26" s="18">
        <f t="shared" si="0"/>
        <v>48034.400000000001</v>
      </c>
      <c r="F26" s="18">
        <f t="shared" si="0"/>
        <v>38683.9</v>
      </c>
      <c r="G26" s="18">
        <f t="shared" si="1"/>
        <v>29832.233</v>
      </c>
      <c r="H26" s="18">
        <f t="shared" si="10"/>
        <v>77.11795604889889</v>
      </c>
      <c r="I26" s="18">
        <f t="shared" si="2"/>
        <v>62.105976133770803</v>
      </c>
      <c r="J26" s="18">
        <f t="shared" si="3"/>
        <v>18189.2</v>
      </c>
      <c r="K26" s="18">
        <f t="shared" si="3"/>
        <v>16300</v>
      </c>
      <c r="L26" s="18">
        <f t="shared" si="3"/>
        <v>9935.4330000000009</v>
      </c>
      <c r="M26" s="18">
        <f t="shared" si="11"/>
        <v>60.953576687116573</v>
      </c>
      <c r="N26" s="18">
        <f t="shared" si="12"/>
        <v>54.622704681899151</v>
      </c>
      <c r="O26" s="18">
        <f t="shared" si="4"/>
        <v>6219.7000000000007</v>
      </c>
      <c r="P26" s="18">
        <f t="shared" si="4"/>
        <v>5650</v>
      </c>
      <c r="Q26" s="18">
        <f t="shared" si="4"/>
        <v>4249.2029999999995</v>
      </c>
      <c r="R26" s="18">
        <f t="shared" si="13"/>
        <v>75.20713274336282</v>
      </c>
      <c r="S26" s="18">
        <f t="shared" si="14"/>
        <v>68.318455874077515</v>
      </c>
      <c r="T26" s="18">
        <v>1207.4000000000001</v>
      </c>
      <c r="U26" s="18">
        <v>1100</v>
      </c>
      <c r="V26" s="18">
        <v>664.49800000000005</v>
      </c>
      <c r="W26" s="18">
        <f t="shared" si="15"/>
        <v>60.408909090909091</v>
      </c>
      <c r="X26" s="18">
        <f t="shared" si="16"/>
        <v>55.035448070233564</v>
      </c>
      <c r="Y26" s="18">
        <v>7483</v>
      </c>
      <c r="Z26" s="18">
        <v>6750</v>
      </c>
      <c r="AA26" s="18">
        <v>3443.2190000000001</v>
      </c>
      <c r="AB26" s="18">
        <f t="shared" si="17"/>
        <v>51.010651851851854</v>
      </c>
      <c r="AC26" s="18">
        <f t="shared" si="18"/>
        <v>46.013884805559272</v>
      </c>
      <c r="AD26" s="18">
        <v>5012.3</v>
      </c>
      <c r="AE26" s="18">
        <v>4550</v>
      </c>
      <c r="AF26" s="18">
        <v>3584.7049999999999</v>
      </c>
      <c r="AG26" s="18">
        <f t="shared" si="19"/>
        <v>78.784725274725275</v>
      </c>
      <c r="AH26" s="18">
        <f t="shared" si="20"/>
        <v>71.518165313329206</v>
      </c>
      <c r="AI26" s="18">
        <v>192</v>
      </c>
      <c r="AJ26" s="18">
        <v>150</v>
      </c>
      <c r="AK26" s="18">
        <v>110.7</v>
      </c>
      <c r="AL26" s="18">
        <f t="shared" si="21"/>
        <v>73.8</v>
      </c>
      <c r="AM26" s="18">
        <f t="shared" si="22"/>
        <v>57.65625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29845.200000000001</v>
      </c>
      <c r="AZ26" s="18">
        <v>22383.9</v>
      </c>
      <c r="BA26" s="18">
        <v>19896.8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f t="shared" si="5"/>
        <v>1038.8</v>
      </c>
      <c r="BO26" s="18">
        <f t="shared" si="5"/>
        <v>1000</v>
      </c>
      <c r="BP26" s="18">
        <f t="shared" si="5"/>
        <v>613.18600000000004</v>
      </c>
      <c r="BQ26" s="18">
        <f t="shared" si="23"/>
        <v>61.318600000000004</v>
      </c>
      <c r="BR26" s="18">
        <f t="shared" si="24"/>
        <v>59.028301886792455</v>
      </c>
      <c r="BS26" s="18">
        <v>1038.8</v>
      </c>
      <c r="BT26" s="18">
        <v>1000</v>
      </c>
      <c r="BU26" s="18">
        <v>613.18600000000004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3255.7</v>
      </c>
      <c r="CO26" s="18">
        <v>2750</v>
      </c>
      <c r="CP26" s="18">
        <v>1519.125</v>
      </c>
      <c r="CQ26" s="18">
        <v>1455.7</v>
      </c>
      <c r="CR26" s="18">
        <v>700</v>
      </c>
      <c r="CS26" s="18">
        <v>20.625</v>
      </c>
      <c r="CT26" s="18">
        <v>0</v>
      </c>
      <c r="CU26" s="18">
        <v>0</v>
      </c>
      <c r="CV26" s="18">
        <v>0</v>
      </c>
      <c r="CW26" s="18">
        <v>0</v>
      </c>
      <c r="CX26" s="18">
        <v>0</v>
      </c>
      <c r="CY26" s="18">
        <v>0</v>
      </c>
      <c r="CZ26" s="18">
        <v>0</v>
      </c>
      <c r="DA26" s="18">
        <v>0</v>
      </c>
      <c r="DB26" s="18">
        <v>0</v>
      </c>
      <c r="DC26" s="18">
        <v>0</v>
      </c>
      <c r="DD26" s="18">
        <v>0</v>
      </c>
      <c r="DE26" s="18">
        <v>0</v>
      </c>
      <c r="DF26" s="18">
        <v>0</v>
      </c>
      <c r="DG26" s="18">
        <f t="shared" si="6"/>
        <v>48034.400000000001</v>
      </c>
      <c r="DH26" s="18">
        <f t="shared" si="6"/>
        <v>38683.9</v>
      </c>
      <c r="DI26" s="18">
        <f t="shared" si="7"/>
        <v>29832.233</v>
      </c>
      <c r="DJ26" s="18">
        <v>0</v>
      </c>
      <c r="DK26" s="18">
        <v>0</v>
      </c>
      <c r="DL26" s="18">
        <v>0</v>
      </c>
      <c r="DM26" s="18">
        <v>0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f t="shared" si="8"/>
        <v>0</v>
      </c>
      <c r="ED26" s="18">
        <f t="shared" si="8"/>
        <v>0</v>
      </c>
      <c r="EE26" s="18">
        <f t="shared" si="9"/>
        <v>0</v>
      </c>
      <c r="EF26" s="19"/>
      <c r="EG26" s="19"/>
      <c r="EI26" s="19"/>
      <c r="EJ26" s="19"/>
      <c r="EL26" s="19"/>
    </row>
    <row r="27" spans="1:142" s="20" customFormat="1" ht="21" customHeight="1" x14ac:dyDescent="0.25">
      <c r="A27" s="17">
        <v>18</v>
      </c>
      <c r="B27" s="25" t="s">
        <v>16</v>
      </c>
      <c r="C27" s="18">
        <v>2178.1</v>
      </c>
      <c r="D27" s="18">
        <v>0</v>
      </c>
      <c r="E27" s="18">
        <f t="shared" si="0"/>
        <v>24060.499999999996</v>
      </c>
      <c r="F27" s="18">
        <f t="shared" si="0"/>
        <v>17545.2</v>
      </c>
      <c r="G27" s="18">
        <f t="shared" si="1"/>
        <v>14428.692999999997</v>
      </c>
      <c r="H27" s="18">
        <f t="shared" si="10"/>
        <v>82.23726717278798</v>
      </c>
      <c r="I27" s="18">
        <f t="shared" si="2"/>
        <v>59.968383865671946</v>
      </c>
      <c r="J27" s="18">
        <f t="shared" si="3"/>
        <v>6549.9000000000005</v>
      </c>
      <c r="K27" s="18">
        <f t="shared" si="3"/>
        <v>4412.2999999999993</v>
      </c>
      <c r="L27" s="18">
        <f t="shared" si="3"/>
        <v>2754.7930000000001</v>
      </c>
      <c r="M27" s="18">
        <f t="shared" si="11"/>
        <v>62.434399292885814</v>
      </c>
      <c r="N27" s="18">
        <f t="shared" si="12"/>
        <v>42.058550512221558</v>
      </c>
      <c r="O27" s="18">
        <f t="shared" si="4"/>
        <v>2178.1</v>
      </c>
      <c r="P27" s="18">
        <f t="shared" si="4"/>
        <v>1633.5</v>
      </c>
      <c r="Q27" s="18">
        <f t="shared" si="4"/>
        <v>1113.28</v>
      </c>
      <c r="R27" s="18">
        <f t="shared" si="13"/>
        <v>68.153045607591054</v>
      </c>
      <c r="S27" s="18">
        <f t="shared" si="14"/>
        <v>51.112437445480005</v>
      </c>
      <c r="T27" s="18">
        <v>152.1</v>
      </c>
      <c r="U27" s="18">
        <v>114</v>
      </c>
      <c r="V27" s="18">
        <v>80.411000000000001</v>
      </c>
      <c r="W27" s="18">
        <f t="shared" si="15"/>
        <v>70.535964912280704</v>
      </c>
      <c r="X27" s="18">
        <f t="shared" si="16"/>
        <v>52.867192636423411</v>
      </c>
      <c r="Y27" s="18">
        <v>3137.5</v>
      </c>
      <c r="Z27" s="18">
        <v>1853.1</v>
      </c>
      <c r="AA27" s="18">
        <v>1283.384</v>
      </c>
      <c r="AB27" s="18">
        <f t="shared" si="17"/>
        <v>69.256057417300738</v>
      </c>
      <c r="AC27" s="18">
        <f t="shared" si="18"/>
        <v>40.904669322709161</v>
      </c>
      <c r="AD27" s="18">
        <v>2026</v>
      </c>
      <c r="AE27" s="18">
        <v>1519.5</v>
      </c>
      <c r="AF27" s="18">
        <v>1032.8689999999999</v>
      </c>
      <c r="AG27" s="18">
        <f t="shared" si="19"/>
        <v>67.974267851266859</v>
      </c>
      <c r="AH27" s="18">
        <f t="shared" si="20"/>
        <v>50.980700888450144</v>
      </c>
      <c r="AI27" s="18">
        <v>242</v>
      </c>
      <c r="AJ27" s="18">
        <v>181.5</v>
      </c>
      <c r="AK27" s="18">
        <v>189</v>
      </c>
      <c r="AL27" s="18">
        <f t="shared" si="21"/>
        <v>104.13223140495869</v>
      </c>
      <c r="AM27" s="18">
        <f t="shared" si="22"/>
        <v>78.099173553718998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17510.599999999999</v>
      </c>
      <c r="AZ27" s="18">
        <v>13132.9</v>
      </c>
      <c r="BA27" s="18">
        <v>11673.9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f t="shared" si="5"/>
        <v>192.3</v>
      </c>
      <c r="BO27" s="18">
        <f t="shared" si="5"/>
        <v>144.19999999999999</v>
      </c>
      <c r="BP27" s="18">
        <f t="shared" si="5"/>
        <v>67.453999999999994</v>
      </c>
      <c r="BQ27" s="18">
        <f t="shared" si="23"/>
        <v>46.778085991678225</v>
      </c>
      <c r="BR27" s="18">
        <f t="shared" si="24"/>
        <v>35.07748309932397</v>
      </c>
      <c r="BS27" s="18">
        <v>192.3</v>
      </c>
      <c r="BT27" s="18">
        <v>144.19999999999999</v>
      </c>
      <c r="BU27" s="18">
        <v>67.453999999999994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20</v>
      </c>
      <c r="CL27" s="18">
        <v>15</v>
      </c>
      <c r="CM27" s="18">
        <v>10</v>
      </c>
      <c r="CN27" s="18">
        <v>780</v>
      </c>
      <c r="CO27" s="18">
        <v>585</v>
      </c>
      <c r="CP27" s="18">
        <v>91.674999999999997</v>
      </c>
      <c r="CQ27" s="18">
        <v>780</v>
      </c>
      <c r="CR27" s="18">
        <v>585</v>
      </c>
      <c r="CS27" s="18">
        <v>91.674999999999997</v>
      </c>
      <c r="CT27" s="18">
        <v>0</v>
      </c>
      <c r="CU27" s="18">
        <v>0</v>
      </c>
      <c r="CV27" s="18">
        <v>0</v>
      </c>
      <c r="CW27" s="18">
        <v>0</v>
      </c>
      <c r="CX27" s="18">
        <v>0</v>
      </c>
      <c r="CY27" s="18">
        <v>0</v>
      </c>
      <c r="CZ27" s="18">
        <v>0</v>
      </c>
      <c r="DA27" s="18">
        <v>0</v>
      </c>
      <c r="DB27" s="18">
        <v>0</v>
      </c>
      <c r="DC27" s="18">
        <v>0</v>
      </c>
      <c r="DD27" s="18">
        <v>0</v>
      </c>
      <c r="DE27" s="18">
        <v>0</v>
      </c>
      <c r="DF27" s="18">
        <v>0</v>
      </c>
      <c r="DG27" s="18">
        <f t="shared" si="6"/>
        <v>24060.499999999996</v>
      </c>
      <c r="DH27" s="18">
        <f t="shared" si="6"/>
        <v>17545.2</v>
      </c>
      <c r="DI27" s="18">
        <f t="shared" si="7"/>
        <v>14428.692999999997</v>
      </c>
      <c r="DJ27" s="18">
        <v>0</v>
      </c>
      <c r="DK27" s="18">
        <v>0</v>
      </c>
      <c r="DL27" s="18">
        <v>0</v>
      </c>
      <c r="DM27" s="18">
        <v>0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f t="shared" si="8"/>
        <v>0</v>
      </c>
      <c r="ED27" s="18">
        <f t="shared" si="8"/>
        <v>0</v>
      </c>
      <c r="EE27" s="18">
        <f t="shared" si="9"/>
        <v>0</v>
      </c>
      <c r="EF27" s="19"/>
      <c r="EG27" s="19"/>
      <c r="EI27" s="19"/>
      <c r="EJ27" s="19"/>
      <c r="EL27" s="19"/>
    </row>
    <row r="28" spans="1:142" s="20" customFormat="1" ht="21" customHeight="1" x14ac:dyDescent="0.25">
      <c r="A28" s="17">
        <v>19</v>
      </c>
      <c r="B28" s="25" t="s">
        <v>17</v>
      </c>
      <c r="C28" s="18">
        <v>273.39999999999998</v>
      </c>
      <c r="D28" s="18">
        <v>0</v>
      </c>
      <c r="E28" s="18">
        <f t="shared" si="0"/>
        <v>33875</v>
      </c>
      <c r="F28" s="18">
        <f t="shared" si="0"/>
        <v>25328.675000000003</v>
      </c>
      <c r="G28" s="18">
        <f t="shared" si="1"/>
        <v>19219.846000000001</v>
      </c>
      <c r="H28" s="18">
        <f t="shared" si="10"/>
        <v>75.88176641691679</v>
      </c>
      <c r="I28" s="18">
        <f t="shared" si="2"/>
        <v>56.737552767527674</v>
      </c>
      <c r="J28" s="18">
        <f t="shared" si="3"/>
        <v>12930.1</v>
      </c>
      <c r="K28" s="18">
        <f t="shared" si="3"/>
        <v>9620</v>
      </c>
      <c r="L28" s="18">
        <f t="shared" si="3"/>
        <v>5134.2460000000001</v>
      </c>
      <c r="M28" s="18">
        <f t="shared" si="11"/>
        <v>53.370540540540546</v>
      </c>
      <c r="N28" s="18">
        <f t="shared" si="12"/>
        <v>39.707705276834673</v>
      </c>
      <c r="O28" s="18">
        <f t="shared" si="4"/>
        <v>4200.1000000000004</v>
      </c>
      <c r="P28" s="18">
        <f t="shared" si="4"/>
        <v>3140</v>
      </c>
      <c r="Q28" s="18">
        <f t="shared" si="4"/>
        <v>2040.6</v>
      </c>
      <c r="R28" s="18">
        <f t="shared" si="13"/>
        <v>64.987261146496806</v>
      </c>
      <c r="S28" s="18">
        <f t="shared" si="14"/>
        <v>48.584557510535461</v>
      </c>
      <c r="T28" s="18">
        <v>130</v>
      </c>
      <c r="U28" s="18">
        <v>90</v>
      </c>
      <c r="V28" s="18">
        <v>47.11</v>
      </c>
      <c r="W28" s="18">
        <f t="shared" si="15"/>
        <v>52.344444444444449</v>
      </c>
      <c r="X28" s="18">
        <f t="shared" si="16"/>
        <v>36.238461538461536</v>
      </c>
      <c r="Y28" s="18">
        <v>6800</v>
      </c>
      <c r="Z28" s="18">
        <v>5100</v>
      </c>
      <c r="AA28" s="18">
        <v>2479.61</v>
      </c>
      <c r="AB28" s="18">
        <f t="shared" si="17"/>
        <v>48.619803921568625</v>
      </c>
      <c r="AC28" s="18">
        <f t="shared" si="18"/>
        <v>36.464852941176474</v>
      </c>
      <c r="AD28" s="18">
        <v>4070.1</v>
      </c>
      <c r="AE28" s="18">
        <v>3050</v>
      </c>
      <c r="AF28" s="18">
        <v>1993.49</v>
      </c>
      <c r="AG28" s="18">
        <f t="shared" si="19"/>
        <v>65.360327868852465</v>
      </c>
      <c r="AH28" s="18">
        <f t="shared" si="20"/>
        <v>48.978894867447977</v>
      </c>
      <c r="AI28" s="18">
        <v>120</v>
      </c>
      <c r="AJ28" s="18">
        <v>90</v>
      </c>
      <c r="AK28" s="18">
        <v>34.799999999999997</v>
      </c>
      <c r="AL28" s="18">
        <f t="shared" si="21"/>
        <v>38.666666666666664</v>
      </c>
      <c r="AM28" s="18">
        <f t="shared" si="22"/>
        <v>28.999999999999996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20944.900000000001</v>
      </c>
      <c r="AZ28" s="18">
        <v>15708.675000000001</v>
      </c>
      <c r="BA28" s="18">
        <v>14085.6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f t="shared" si="5"/>
        <v>550</v>
      </c>
      <c r="BO28" s="18">
        <f t="shared" si="5"/>
        <v>420</v>
      </c>
      <c r="BP28" s="18">
        <f t="shared" si="5"/>
        <v>277.976</v>
      </c>
      <c r="BQ28" s="18">
        <f t="shared" si="23"/>
        <v>66.184761904761899</v>
      </c>
      <c r="BR28" s="18">
        <f t="shared" si="24"/>
        <v>50.541090909090912</v>
      </c>
      <c r="BS28" s="18">
        <v>550</v>
      </c>
      <c r="BT28" s="18">
        <v>420</v>
      </c>
      <c r="BU28" s="18">
        <v>277.976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900</v>
      </c>
      <c r="CO28" s="18">
        <v>600</v>
      </c>
      <c r="CP28" s="18">
        <v>48.56</v>
      </c>
      <c r="CQ28" s="18">
        <v>900</v>
      </c>
      <c r="CR28" s="18">
        <v>600</v>
      </c>
      <c r="CS28" s="18">
        <v>46.4</v>
      </c>
      <c r="CT28" s="18">
        <v>0</v>
      </c>
      <c r="CU28" s="18">
        <v>0</v>
      </c>
      <c r="CV28" s="18">
        <v>0</v>
      </c>
      <c r="CW28" s="18">
        <v>0</v>
      </c>
      <c r="CX28" s="18">
        <v>0</v>
      </c>
      <c r="CY28" s="18">
        <v>0</v>
      </c>
      <c r="CZ28" s="18">
        <v>0</v>
      </c>
      <c r="DA28" s="18">
        <v>0</v>
      </c>
      <c r="DB28" s="18">
        <v>0</v>
      </c>
      <c r="DC28" s="18">
        <v>360</v>
      </c>
      <c r="DD28" s="18">
        <v>270</v>
      </c>
      <c r="DE28" s="18">
        <v>252.7</v>
      </c>
      <c r="DF28" s="18">
        <v>0</v>
      </c>
      <c r="DG28" s="18">
        <f t="shared" si="6"/>
        <v>33875</v>
      </c>
      <c r="DH28" s="18">
        <f t="shared" si="6"/>
        <v>25328.675000000003</v>
      </c>
      <c r="DI28" s="18">
        <f t="shared" si="7"/>
        <v>19219.846000000001</v>
      </c>
      <c r="DJ28" s="18">
        <v>0</v>
      </c>
      <c r="DK28" s="18">
        <v>0</v>
      </c>
      <c r="DL28" s="18">
        <v>0</v>
      </c>
      <c r="DM28" s="18">
        <v>0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f t="shared" si="8"/>
        <v>0</v>
      </c>
      <c r="ED28" s="18">
        <f t="shared" si="8"/>
        <v>0</v>
      </c>
      <c r="EE28" s="18">
        <f t="shared" si="9"/>
        <v>0</v>
      </c>
      <c r="EF28" s="19"/>
      <c r="EG28" s="19"/>
      <c r="EI28" s="19"/>
      <c r="EJ28" s="19"/>
      <c r="EL28" s="19"/>
    </row>
    <row r="29" spans="1:142" s="20" customFormat="1" ht="21" customHeight="1" x14ac:dyDescent="0.25">
      <c r="A29" s="17">
        <v>20</v>
      </c>
      <c r="B29" s="25" t="s">
        <v>18</v>
      </c>
      <c r="C29" s="18">
        <v>1086.2</v>
      </c>
      <c r="D29" s="18">
        <v>0</v>
      </c>
      <c r="E29" s="18">
        <f t="shared" si="0"/>
        <v>12431.7</v>
      </c>
      <c r="F29" s="18">
        <f t="shared" si="0"/>
        <v>9331.2999999999993</v>
      </c>
      <c r="G29" s="18">
        <f t="shared" si="1"/>
        <v>8511.9459999999999</v>
      </c>
      <c r="H29" s="18">
        <f t="shared" si="10"/>
        <v>91.219294203380031</v>
      </c>
      <c r="I29" s="18">
        <f t="shared" si="2"/>
        <v>68.469686366305496</v>
      </c>
      <c r="J29" s="18">
        <f t="shared" si="3"/>
        <v>2006.5</v>
      </c>
      <c r="K29" s="18">
        <f t="shared" si="3"/>
        <v>1512.4</v>
      </c>
      <c r="L29" s="18">
        <f t="shared" si="3"/>
        <v>1561.9459999999999</v>
      </c>
      <c r="M29" s="18">
        <f t="shared" si="11"/>
        <v>103.27598518910339</v>
      </c>
      <c r="N29" s="18">
        <f t="shared" si="12"/>
        <v>77.844306005482181</v>
      </c>
      <c r="O29" s="18">
        <f t="shared" si="4"/>
        <v>745</v>
      </c>
      <c r="P29" s="18">
        <f t="shared" si="4"/>
        <v>566.20000000000005</v>
      </c>
      <c r="Q29" s="18">
        <f t="shared" si="4"/>
        <v>611.52199999999993</v>
      </c>
      <c r="R29" s="18">
        <f t="shared" si="13"/>
        <v>108.00459201695512</v>
      </c>
      <c r="S29" s="18">
        <f t="shared" si="14"/>
        <v>82.083489932885897</v>
      </c>
      <c r="T29" s="18">
        <v>70</v>
      </c>
      <c r="U29" s="18">
        <v>60</v>
      </c>
      <c r="V29" s="18">
        <v>28.012</v>
      </c>
      <c r="W29" s="18">
        <f t="shared" si="15"/>
        <v>46.686666666666667</v>
      </c>
      <c r="X29" s="18">
        <f t="shared" si="16"/>
        <v>40.017142857142858</v>
      </c>
      <c r="Y29" s="18">
        <v>655.5</v>
      </c>
      <c r="Z29" s="18">
        <v>491.7</v>
      </c>
      <c r="AA29" s="18">
        <v>469.68</v>
      </c>
      <c r="AB29" s="18">
        <f t="shared" si="17"/>
        <v>95.521659548505184</v>
      </c>
      <c r="AC29" s="18">
        <f t="shared" si="18"/>
        <v>71.652173913043484</v>
      </c>
      <c r="AD29" s="18">
        <v>675</v>
      </c>
      <c r="AE29" s="18">
        <v>506.2</v>
      </c>
      <c r="AF29" s="18">
        <v>583.51</v>
      </c>
      <c r="AG29" s="18">
        <f t="shared" si="19"/>
        <v>115.27261951797709</v>
      </c>
      <c r="AH29" s="18">
        <f t="shared" si="20"/>
        <v>86.44592592592592</v>
      </c>
      <c r="AI29" s="18">
        <v>50</v>
      </c>
      <c r="AJ29" s="18">
        <v>37.5</v>
      </c>
      <c r="AK29" s="18">
        <v>29.31</v>
      </c>
      <c r="AL29" s="18">
        <f t="shared" si="21"/>
        <v>78.16</v>
      </c>
      <c r="AM29" s="18">
        <f t="shared" si="22"/>
        <v>58.62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10425.200000000001</v>
      </c>
      <c r="AZ29" s="18">
        <v>7818.9</v>
      </c>
      <c r="BA29" s="18">
        <v>6950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f t="shared" si="5"/>
        <v>196</v>
      </c>
      <c r="BO29" s="18">
        <f t="shared" si="5"/>
        <v>147</v>
      </c>
      <c r="BP29" s="18">
        <f t="shared" si="5"/>
        <v>156.11000000000001</v>
      </c>
      <c r="BQ29" s="18">
        <f t="shared" si="23"/>
        <v>106.19727891156462</v>
      </c>
      <c r="BR29" s="18">
        <f t="shared" si="24"/>
        <v>79.647959183673478</v>
      </c>
      <c r="BS29" s="18">
        <v>196</v>
      </c>
      <c r="BT29" s="18">
        <v>147</v>
      </c>
      <c r="BU29" s="18">
        <v>156.11000000000001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360</v>
      </c>
      <c r="CO29" s="18">
        <v>270</v>
      </c>
      <c r="CP29" s="18">
        <v>295.32400000000001</v>
      </c>
      <c r="CQ29" s="18">
        <v>360</v>
      </c>
      <c r="CR29" s="18">
        <v>270</v>
      </c>
      <c r="CS29" s="18">
        <v>295.32400000000001</v>
      </c>
      <c r="CT29" s="18">
        <v>0</v>
      </c>
      <c r="CU29" s="18">
        <v>0</v>
      </c>
      <c r="CV29" s="18">
        <v>0</v>
      </c>
      <c r="CW29" s="18">
        <v>0</v>
      </c>
      <c r="CX29" s="18">
        <v>0</v>
      </c>
      <c r="CY29" s="18">
        <v>0</v>
      </c>
      <c r="CZ29" s="18">
        <v>0</v>
      </c>
      <c r="DA29" s="18">
        <v>0</v>
      </c>
      <c r="DB29" s="18">
        <v>0</v>
      </c>
      <c r="DC29" s="18">
        <v>0</v>
      </c>
      <c r="DD29" s="18">
        <v>0</v>
      </c>
      <c r="DE29" s="18">
        <v>0</v>
      </c>
      <c r="DF29" s="18">
        <v>0</v>
      </c>
      <c r="DG29" s="18">
        <f t="shared" si="6"/>
        <v>12431.7</v>
      </c>
      <c r="DH29" s="18">
        <f t="shared" si="6"/>
        <v>9331.2999999999993</v>
      </c>
      <c r="DI29" s="18">
        <f t="shared" si="7"/>
        <v>8511.9459999999999</v>
      </c>
      <c r="DJ29" s="18">
        <v>0</v>
      </c>
      <c r="DK29" s="18">
        <v>0</v>
      </c>
      <c r="DL29" s="18">
        <v>0</v>
      </c>
      <c r="DM29" s="18">
        <v>0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f t="shared" si="8"/>
        <v>0</v>
      </c>
      <c r="ED29" s="18">
        <f t="shared" si="8"/>
        <v>0</v>
      </c>
      <c r="EE29" s="18">
        <f t="shared" si="9"/>
        <v>0</v>
      </c>
      <c r="EF29" s="19"/>
      <c r="EG29" s="19"/>
      <c r="EI29" s="19"/>
      <c r="EJ29" s="19"/>
      <c r="EL29" s="19"/>
    </row>
    <row r="30" spans="1:142" s="20" customFormat="1" ht="21" customHeight="1" x14ac:dyDescent="0.25">
      <c r="A30" s="17">
        <v>21</v>
      </c>
      <c r="B30" s="25" t="s">
        <v>19</v>
      </c>
      <c r="C30" s="18">
        <v>9549.2999999999993</v>
      </c>
      <c r="D30" s="18">
        <v>0</v>
      </c>
      <c r="E30" s="18">
        <f t="shared" si="0"/>
        <v>28595</v>
      </c>
      <c r="F30" s="18">
        <f t="shared" si="0"/>
        <v>21323.125</v>
      </c>
      <c r="G30" s="18">
        <f t="shared" si="1"/>
        <v>16549.009000000002</v>
      </c>
      <c r="H30" s="18">
        <f t="shared" si="10"/>
        <v>77.610617580678266</v>
      </c>
      <c r="I30" s="18">
        <f t="shared" si="2"/>
        <v>57.873785626857845</v>
      </c>
      <c r="J30" s="18">
        <f t="shared" si="3"/>
        <v>8709.5</v>
      </c>
      <c r="K30" s="18">
        <f t="shared" si="3"/>
        <v>6409</v>
      </c>
      <c r="L30" s="18">
        <f t="shared" si="3"/>
        <v>3291.8090000000002</v>
      </c>
      <c r="M30" s="18">
        <f t="shared" si="11"/>
        <v>51.362287408332044</v>
      </c>
      <c r="N30" s="18">
        <f t="shared" si="12"/>
        <v>37.795613984729322</v>
      </c>
      <c r="O30" s="18">
        <f t="shared" si="4"/>
        <v>3138.9</v>
      </c>
      <c r="P30" s="18">
        <f t="shared" si="4"/>
        <v>2285</v>
      </c>
      <c r="Q30" s="18">
        <f t="shared" si="4"/>
        <v>1872.239</v>
      </c>
      <c r="R30" s="18">
        <f t="shared" si="13"/>
        <v>81.936061269146606</v>
      </c>
      <c r="S30" s="18">
        <f t="shared" si="14"/>
        <v>59.646341074898842</v>
      </c>
      <c r="T30" s="18">
        <v>380.9</v>
      </c>
      <c r="U30" s="18">
        <v>285</v>
      </c>
      <c r="V30" s="18">
        <v>82.899000000000001</v>
      </c>
      <c r="W30" s="18">
        <f t="shared" si="15"/>
        <v>29.087368421052634</v>
      </c>
      <c r="X30" s="18">
        <f t="shared" si="16"/>
        <v>21.763980047256499</v>
      </c>
      <c r="Y30" s="18">
        <v>3937.2</v>
      </c>
      <c r="Z30" s="18">
        <v>2900</v>
      </c>
      <c r="AA30" s="18">
        <v>1099.886</v>
      </c>
      <c r="AB30" s="18">
        <f t="shared" si="17"/>
        <v>37.927103448275865</v>
      </c>
      <c r="AC30" s="18">
        <f t="shared" si="18"/>
        <v>27.935741135832572</v>
      </c>
      <c r="AD30" s="18">
        <v>2758</v>
      </c>
      <c r="AE30" s="18">
        <v>2000</v>
      </c>
      <c r="AF30" s="18">
        <v>1789.34</v>
      </c>
      <c r="AG30" s="18">
        <f t="shared" si="19"/>
        <v>89.466999999999999</v>
      </c>
      <c r="AH30" s="18">
        <f t="shared" si="20"/>
        <v>64.878172588832484</v>
      </c>
      <c r="AI30" s="18">
        <v>460</v>
      </c>
      <c r="AJ30" s="18">
        <v>345</v>
      </c>
      <c r="AK30" s="18">
        <v>160</v>
      </c>
      <c r="AL30" s="18">
        <f t="shared" si="21"/>
        <v>46.376811594202898</v>
      </c>
      <c r="AM30" s="18">
        <f t="shared" si="22"/>
        <v>34.782608695652172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19885.5</v>
      </c>
      <c r="AZ30" s="18">
        <v>14914.125</v>
      </c>
      <c r="BA30" s="18">
        <v>13257.2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f t="shared" si="5"/>
        <v>213.4</v>
      </c>
      <c r="BO30" s="18">
        <f t="shared" si="5"/>
        <v>159</v>
      </c>
      <c r="BP30" s="18">
        <f t="shared" si="5"/>
        <v>74.683999999999997</v>
      </c>
      <c r="BQ30" s="18">
        <f t="shared" si="23"/>
        <v>46.971069182389932</v>
      </c>
      <c r="BR30" s="18">
        <f t="shared" si="24"/>
        <v>34.997188378631677</v>
      </c>
      <c r="BS30" s="18">
        <v>213.4</v>
      </c>
      <c r="BT30" s="18">
        <v>159</v>
      </c>
      <c r="BU30" s="18">
        <v>74.683999999999997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960</v>
      </c>
      <c r="CO30" s="18">
        <v>720</v>
      </c>
      <c r="CP30" s="18">
        <v>0</v>
      </c>
      <c r="CQ30" s="18">
        <v>960</v>
      </c>
      <c r="CR30" s="18">
        <v>720</v>
      </c>
      <c r="CS30" s="18">
        <v>0</v>
      </c>
      <c r="CT30" s="18">
        <v>0</v>
      </c>
      <c r="CU30" s="18">
        <v>0</v>
      </c>
      <c r="CV30" s="18">
        <v>0</v>
      </c>
      <c r="CW30" s="18">
        <v>0</v>
      </c>
      <c r="CX30" s="18">
        <v>0</v>
      </c>
      <c r="CY30" s="18">
        <v>0</v>
      </c>
      <c r="CZ30" s="18">
        <v>0</v>
      </c>
      <c r="DA30" s="18">
        <v>0</v>
      </c>
      <c r="DB30" s="18">
        <v>0</v>
      </c>
      <c r="DC30" s="18">
        <v>0</v>
      </c>
      <c r="DD30" s="18">
        <v>0</v>
      </c>
      <c r="DE30" s="18">
        <v>85</v>
      </c>
      <c r="DF30" s="18">
        <v>0</v>
      </c>
      <c r="DG30" s="18">
        <f t="shared" si="6"/>
        <v>28595</v>
      </c>
      <c r="DH30" s="18">
        <f t="shared" si="6"/>
        <v>21323.125</v>
      </c>
      <c r="DI30" s="18">
        <f t="shared" si="7"/>
        <v>16549.009000000002</v>
      </c>
      <c r="DJ30" s="18">
        <v>0</v>
      </c>
      <c r="DK30" s="18">
        <v>0</v>
      </c>
      <c r="DL30" s="18">
        <v>0</v>
      </c>
      <c r="DM30" s="18">
        <v>0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f t="shared" si="8"/>
        <v>0</v>
      </c>
      <c r="ED30" s="18">
        <f t="shared" si="8"/>
        <v>0</v>
      </c>
      <c r="EE30" s="18">
        <f t="shared" si="9"/>
        <v>0</v>
      </c>
      <c r="EF30" s="19"/>
      <c r="EG30" s="19"/>
      <c r="EI30" s="19"/>
      <c r="EJ30" s="19"/>
      <c r="EL30" s="19"/>
    </row>
    <row r="31" spans="1:142" s="20" customFormat="1" ht="21" customHeight="1" x14ac:dyDescent="0.25">
      <c r="A31" s="17">
        <v>22</v>
      </c>
      <c r="B31" s="25" t="s">
        <v>20</v>
      </c>
      <c r="C31" s="18">
        <v>19576.099999999999</v>
      </c>
      <c r="D31" s="18">
        <v>0</v>
      </c>
      <c r="E31" s="18">
        <f t="shared" si="0"/>
        <v>68016.899999999994</v>
      </c>
      <c r="F31" s="18">
        <f t="shared" si="0"/>
        <v>51012.624999999993</v>
      </c>
      <c r="G31" s="18">
        <f t="shared" si="1"/>
        <v>40137.109400000001</v>
      </c>
      <c r="H31" s="18">
        <f t="shared" si="10"/>
        <v>78.680737170455359</v>
      </c>
      <c r="I31" s="18">
        <f t="shared" si="2"/>
        <v>59.010495038733026</v>
      </c>
      <c r="J31" s="18">
        <f t="shared" si="3"/>
        <v>20960.2</v>
      </c>
      <c r="K31" s="18">
        <f t="shared" si="3"/>
        <v>15720.099999999999</v>
      </c>
      <c r="L31" s="18">
        <f t="shared" si="3"/>
        <v>8765.9094000000005</v>
      </c>
      <c r="M31" s="18">
        <f t="shared" si="11"/>
        <v>55.762427719925455</v>
      </c>
      <c r="N31" s="18">
        <f t="shared" si="12"/>
        <v>41.821687770154867</v>
      </c>
      <c r="O31" s="18">
        <f t="shared" si="4"/>
        <v>6914.9000000000005</v>
      </c>
      <c r="P31" s="18">
        <f t="shared" si="4"/>
        <v>5186.2</v>
      </c>
      <c r="Q31" s="18">
        <f t="shared" si="4"/>
        <v>3473.1932000000002</v>
      </c>
      <c r="R31" s="18">
        <f t="shared" si="13"/>
        <v>66.969904747213761</v>
      </c>
      <c r="S31" s="18">
        <f t="shared" si="14"/>
        <v>50.227670682150141</v>
      </c>
      <c r="T31" s="18">
        <v>250.6</v>
      </c>
      <c r="U31" s="18">
        <v>188</v>
      </c>
      <c r="V31" s="18">
        <v>30.793199999999999</v>
      </c>
      <c r="W31" s="18">
        <f t="shared" si="15"/>
        <v>16.37936170212766</v>
      </c>
      <c r="X31" s="18">
        <f t="shared" si="16"/>
        <v>12.287789305666401</v>
      </c>
      <c r="Y31" s="18">
        <v>8625.2999999999993</v>
      </c>
      <c r="Z31" s="18">
        <v>6468.9</v>
      </c>
      <c r="AA31" s="18">
        <v>2648.1541999999999</v>
      </c>
      <c r="AB31" s="18">
        <f t="shared" si="17"/>
        <v>40.936700211782529</v>
      </c>
      <c r="AC31" s="18">
        <f t="shared" si="18"/>
        <v>30.702169199911889</v>
      </c>
      <c r="AD31" s="18">
        <v>6664.3</v>
      </c>
      <c r="AE31" s="18">
        <v>4998.2</v>
      </c>
      <c r="AF31" s="18">
        <v>3442.4</v>
      </c>
      <c r="AG31" s="18">
        <f t="shared" si="19"/>
        <v>68.872794205914133</v>
      </c>
      <c r="AH31" s="18">
        <f t="shared" si="20"/>
        <v>51.65433728973786</v>
      </c>
      <c r="AI31" s="18">
        <v>540</v>
      </c>
      <c r="AJ31" s="18">
        <v>405</v>
      </c>
      <c r="AK31" s="18">
        <v>141.69999999999999</v>
      </c>
      <c r="AL31" s="18">
        <f t="shared" si="21"/>
        <v>34.987654320987652</v>
      </c>
      <c r="AM31" s="18">
        <f t="shared" si="22"/>
        <v>26.240740740740737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47056.7</v>
      </c>
      <c r="AZ31" s="18">
        <v>35292.524999999994</v>
      </c>
      <c r="BA31" s="18">
        <v>31371.200000000001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f t="shared" si="5"/>
        <v>980</v>
      </c>
      <c r="BO31" s="18">
        <f t="shared" si="5"/>
        <v>735</v>
      </c>
      <c r="BP31" s="18">
        <f t="shared" si="5"/>
        <v>1009.3119999999999</v>
      </c>
      <c r="BQ31" s="18">
        <f t="shared" si="23"/>
        <v>137.32136054421767</v>
      </c>
      <c r="BR31" s="18">
        <f t="shared" si="24"/>
        <v>102.99102040816325</v>
      </c>
      <c r="BS31" s="18">
        <v>800</v>
      </c>
      <c r="BT31" s="18">
        <v>600</v>
      </c>
      <c r="BU31" s="18">
        <v>786.61199999999997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180</v>
      </c>
      <c r="CC31" s="18">
        <v>135</v>
      </c>
      <c r="CD31" s="18">
        <v>222.7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3900</v>
      </c>
      <c r="CO31" s="18">
        <v>2925</v>
      </c>
      <c r="CP31" s="18">
        <v>1493.55</v>
      </c>
      <c r="CQ31" s="18">
        <v>1600</v>
      </c>
      <c r="CR31" s="18">
        <v>1200</v>
      </c>
      <c r="CS31" s="18">
        <v>262.14999999999998</v>
      </c>
      <c r="CT31" s="18">
        <v>0</v>
      </c>
      <c r="CU31" s="18">
        <v>0</v>
      </c>
      <c r="CV31" s="18">
        <v>0</v>
      </c>
      <c r="CW31" s="18">
        <v>0</v>
      </c>
      <c r="CX31" s="18">
        <v>0</v>
      </c>
      <c r="CY31" s="18">
        <v>0</v>
      </c>
      <c r="CZ31" s="18">
        <v>0</v>
      </c>
      <c r="DA31" s="18">
        <v>0</v>
      </c>
      <c r="DB31" s="18">
        <v>0</v>
      </c>
      <c r="DC31" s="18">
        <v>0</v>
      </c>
      <c r="DD31" s="18">
        <v>0</v>
      </c>
      <c r="DE31" s="18">
        <v>0</v>
      </c>
      <c r="DF31" s="18">
        <v>0</v>
      </c>
      <c r="DG31" s="18">
        <f t="shared" si="6"/>
        <v>68016.899999999994</v>
      </c>
      <c r="DH31" s="18">
        <f t="shared" si="6"/>
        <v>51012.624999999993</v>
      </c>
      <c r="DI31" s="18">
        <f t="shared" si="7"/>
        <v>40137.109400000001</v>
      </c>
      <c r="DJ31" s="18">
        <v>0</v>
      </c>
      <c r="DK31" s="18">
        <v>0</v>
      </c>
      <c r="DL31" s="18">
        <v>0</v>
      </c>
      <c r="DM31" s="18">
        <v>0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f t="shared" si="8"/>
        <v>0</v>
      </c>
      <c r="ED31" s="18">
        <f t="shared" si="8"/>
        <v>0</v>
      </c>
      <c r="EE31" s="18">
        <f t="shared" si="9"/>
        <v>0</v>
      </c>
      <c r="EF31" s="19"/>
      <c r="EG31" s="19"/>
      <c r="EI31" s="19"/>
      <c r="EJ31" s="19"/>
      <c r="EL31" s="19"/>
    </row>
    <row r="32" spans="1:142" s="20" customFormat="1" ht="21" customHeight="1" x14ac:dyDescent="0.25">
      <c r="A32" s="17">
        <v>23</v>
      </c>
      <c r="B32" s="25" t="s">
        <v>21</v>
      </c>
      <c r="C32" s="18">
        <v>0</v>
      </c>
      <c r="D32" s="18">
        <v>0</v>
      </c>
      <c r="E32" s="18">
        <f t="shared" si="0"/>
        <v>38663.300000000003</v>
      </c>
      <c r="F32" s="18">
        <f t="shared" si="0"/>
        <v>28984.974999999999</v>
      </c>
      <c r="G32" s="18">
        <f t="shared" si="1"/>
        <v>20879.134000000002</v>
      </c>
      <c r="H32" s="18">
        <f t="shared" si="10"/>
        <v>72.03433503047701</v>
      </c>
      <c r="I32" s="18">
        <f t="shared" si="2"/>
        <v>54.002462283353978</v>
      </c>
      <c r="J32" s="18">
        <f t="shared" si="3"/>
        <v>11272</v>
      </c>
      <c r="K32" s="18">
        <f t="shared" si="3"/>
        <v>8441.5</v>
      </c>
      <c r="L32" s="18">
        <f t="shared" si="3"/>
        <v>2741.1109999999999</v>
      </c>
      <c r="M32" s="18">
        <f t="shared" si="11"/>
        <v>32.471847420482142</v>
      </c>
      <c r="N32" s="18">
        <f t="shared" si="12"/>
        <v>24.317876153300212</v>
      </c>
      <c r="O32" s="18">
        <f t="shared" si="4"/>
        <v>4180</v>
      </c>
      <c r="P32" s="18">
        <f t="shared" si="4"/>
        <v>3135</v>
      </c>
      <c r="Q32" s="18">
        <f t="shared" si="4"/>
        <v>1716.6689999999999</v>
      </c>
      <c r="R32" s="18">
        <f t="shared" si="13"/>
        <v>54.758181818181818</v>
      </c>
      <c r="S32" s="18">
        <f t="shared" si="14"/>
        <v>41.068636363636365</v>
      </c>
      <c r="T32" s="18">
        <v>180</v>
      </c>
      <c r="U32" s="18">
        <v>135</v>
      </c>
      <c r="V32" s="18">
        <v>0.501</v>
      </c>
      <c r="W32" s="18">
        <f t="shared" si="15"/>
        <v>0.37111111111111111</v>
      </c>
      <c r="X32" s="18">
        <f t="shared" si="16"/>
        <v>0.27833333333333332</v>
      </c>
      <c r="Y32" s="18">
        <v>5256</v>
      </c>
      <c r="Z32" s="18">
        <v>3942</v>
      </c>
      <c r="AA32" s="18">
        <v>928.71</v>
      </c>
      <c r="AB32" s="18">
        <f t="shared" si="17"/>
        <v>23.55936073059361</v>
      </c>
      <c r="AC32" s="18">
        <f t="shared" si="18"/>
        <v>17.669520547945204</v>
      </c>
      <c r="AD32" s="18">
        <v>4000</v>
      </c>
      <c r="AE32" s="18">
        <v>3000</v>
      </c>
      <c r="AF32" s="18">
        <v>1716.1679999999999</v>
      </c>
      <c r="AG32" s="18">
        <f t="shared" si="19"/>
        <v>57.205600000000004</v>
      </c>
      <c r="AH32" s="18">
        <f t="shared" si="20"/>
        <v>42.904199999999996</v>
      </c>
      <c r="AI32" s="18">
        <v>150</v>
      </c>
      <c r="AJ32" s="18">
        <v>100</v>
      </c>
      <c r="AK32" s="18">
        <v>10</v>
      </c>
      <c r="AL32" s="18">
        <f t="shared" si="21"/>
        <v>10</v>
      </c>
      <c r="AM32" s="18">
        <f t="shared" si="22"/>
        <v>6.666666666666667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27391.3</v>
      </c>
      <c r="AZ32" s="18">
        <v>20543.474999999999</v>
      </c>
      <c r="BA32" s="18">
        <v>18260.900000000001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f t="shared" si="5"/>
        <v>690</v>
      </c>
      <c r="BO32" s="18">
        <f t="shared" si="5"/>
        <v>517.5</v>
      </c>
      <c r="BP32" s="18">
        <f t="shared" si="5"/>
        <v>85.731999999999999</v>
      </c>
      <c r="BQ32" s="18">
        <f t="shared" si="23"/>
        <v>16.566570048309178</v>
      </c>
      <c r="BR32" s="18">
        <f t="shared" si="24"/>
        <v>12.424927536231884</v>
      </c>
      <c r="BS32" s="18">
        <v>690</v>
      </c>
      <c r="BT32" s="18">
        <v>517.5</v>
      </c>
      <c r="BU32" s="18">
        <v>85.731999999999999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996</v>
      </c>
      <c r="CO32" s="18">
        <v>747</v>
      </c>
      <c r="CP32" s="18">
        <v>0</v>
      </c>
      <c r="CQ32" s="18">
        <v>996</v>
      </c>
      <c r="CR32" s="18">
        <v>747</v>
      </c>
      <c r="CS32" s="18">
        <v>0</v>
      </c>
      <c r="CT32" s="18">
        <v>0</v>
      </c>
      <c r="CU32" s="18">
        <v>0</v>
      </c>
      <c r="CV32" s="18">
        <v>0</v>
      </c>
      <c r="CW32" s="18">
        <v>0</v>
      </c>
      <c r="CX32" s="18">
        <v>0</v>
      </c>
      <c r="CY32" s="18">
        <v>0</v>
      </c>
      <c r="CZ32" s="18">
        <v>0</v>
      </c>
      <c r="DA32" s="18">
        <v>0</v>
      </c>
      <c r="DB32" s="18">
        <v>0</v>
      </c>
      <c r="DC32" s="18">
        <v>0</v>
      </c>
      <c r="DD32" s="18">
        <v>0</v>
      </c>
      <c r="DE32" s="18">
        <v>0</v>
      </c>
      <c r="DF32" s="18">
        <v>-122.877</v>
      </c>
      <c r="DG32" s="18">
        <f t="shared" si="6"/>
        <v>38663.300000000003</v>
      </c>
      <c r="DH32" s="18">
        <f t="shared" si="6"/>
        <v>28984.974999999999</v>
      </c>
      <c r="DI32" s="18">
        <f t="shared" si="7"/>
        <v>20879.134000000002</v>
      </c>
      <c r="DJ32" s="18">
        <v>0</v>
      </c>
      <c r="DK32" s="18">
        <v>0</v>
      </c>
      <c r="DL32" s="18">
        <v>0</v>
      </c>
      <c r="DM32" s="18">
        <v>0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0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f t="shared" si="8"/>
        <v>0</v>
      </c>
      <c r="ED32" s="18">
        <f t="shared" si="8"/>
        <v>0</v>
      </c>
      <c r="EE32" s="18">
        <f t="shared" si="9"/>
        <v>0</v>
      </c>
      <c r="EF32" s="19"/>
      <c r="EG32" s="19"/>
      <c r="EI32" s="19"/>
      <c r="EJ32" s="19"/>
      <c r="EL32" s="19"/>
    </row>
    <row r="33" spans="1:142" s="20" customFormat="1" ht="21" customHeight="1" x14ac:dyDescent="0.25">
      <c r="A33" s="17">
        <v>24</v>
      </c>
      <c r="B33" s="25" t="s">
        <v>22</v>
      </c>
      <c r="C33" s="18">
        <v>28543.5</v>
      </c>
      <c r="D33" s="18">
        <v>0</v>
      </c>
      <c r="E33" s="18">
        <f t="shared" si="0"/>
        <v>33776.800000000003</v>
      </c>
      <c r="F33" s="18">
        <f t="shared" si="0"/>
        <v>25332.5</v>
      </c>
      <c r="G33" s="18">
        <f t="shared" si="1"/>
        <v>23705.512000000002</v>
      </c>
      <c r="H33" s="18">
        <f t="shared" si="10"/>
        <v>93.577467679857889</v>
      </c>
      <c r="I33" s="18">
        <f t="shared" si="2"/>
        <v>70.182823713318015</v>
      </c>
      <c r="J33" s="18">
        <f t="shared" si="3"/>
        <v>14484.8</v>
      </c>
      <c r="K33" s="18">
        <f t="shared" si="3"/>
        <v>10863.5</v>
      </c>
      <c r="L33" s="18">
        <f t="shared" si="3"/>
        <v>10844.312</v>
      </c>
      <c r="M33" s="18">
        <f t="shared" si="11"/>
        <v>99.823371841487557</v>
      </c>
      <c r="N33" s="18">
        <f t="shared" si="12"/>
        <v>74.866839721639238</v>
      </c>
      <c r="O33" s="18">
        <f t="shared" si="4"/>
        <v>6950</v>
      </c>
      <c r="P33" s="18">
        <f t="shared" si="4"/>
        <v>5212.5</v>
      </c>
      <c r="Q33" s="18">
        <f t="shared" si="4"/>
        <v>3992.723</v>
      </c>
      <c r="R33" s="18">
        <f t="shared" si="13"/>
        <v>76.599002398081538</v>
      </c>
      <c r="S33" s="18">
        <f t="shared" si="14"/>
        <v>57.44925179856115</v>
      </c>
      <c r="T33" s="18">
        <v>1550</v>
      </c>
      <c r="U33" s="18">
        <v>1162.5</v>
      </c>
      <c r="V33" s="18">
        <v>1465.421</v>
      </c>
      <c r="W33" s="18">
        <f t="shared" si="15"/>
        <v>126.05772043010752</v>
      </c>
      <c r="X33" s="18">
        <f t="shared" si="16"/>
        <v>94.54329032258066</v>
      </c>
      <c r="Y33" s="18">
        <v>5300</v>
      </c>
      <c r="Z33" s="18">
        <v>3975</v>
      </c>
      <c r="AA33" s="18">
        <v>3585.498</v>
      </c>
      <c r="AB33" s="18">
        <f t="shared" si="17"/>
        <v>90.201207547169815</v>
      </c>
      <c r="AC33" s="18">
        <f t="shared" si="18"/>
        <v>67.650905660377362</v>
      </c>
      <c r="AD33" s="18">
        <v>5400</v>
      </c>
      <c r="AE33" s="18">
        <v>4050</v>
      </c>
      <c r="AF33" s="18">
        <v>2527.3020000000001</v>
      </c>
      <c r="AG33" s="18">
        <f t="shared" si="19"/>
        <v>62.402518518518526</v>
      </c>
      <c r="AH33" s="18">
        <f t="shared" si="20"/>
        <v>46.80188888888889</v>
      </c>
      <c r="AI33" s="18">
        <v>634</v>
      </c>
      <c r="AJ33" s="18">
        <v>475.5</v>
      </c>
      <c r="AK33" s="18">
        <v>527</v>
      </c>
      <c r="AL33" s="18">
        <f t="shared" si="21"/>
        <v>110.83070452155626</v>
      </c>
      <c r="AM33" s="18">
        <f t="shared" si="22"/>
        <v>83.123028391167196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19292</v>
      </c>
      <c r="AZ33" s="18">
        <v>14469</v>
      </c>
      <c r="BA33" s="18">
        <v>12861.2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f t="shared" si="5"/>
        <v>486.8</v>
      </c>
      <c r="BO33" s="18">
        <f t="shared" si="5"/>
        <v>365</v>
      </c>
      <c r="BP33" s="18">
        <f t="shared" si="5"/>
        <v>343.786</v>
      </c>
      <c r="BQ33" s="18">
        <f t="shared" si="23"/>
        <v>94.187945205479451</v>
      </c>
      <c r="BR33" s="18">
        <f t="shared" si="24"/>
        <v>70.621610517666383</v>
      </c>
      <c r="BS33" s="18">
        <v>486.8</v>
      </c>
      <c r="BT33" s="18">
        <v>365</v>
      </c>
      <c r="BU33" s="18">
        <v>343.786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1114</v>
      </c>
      <c r="CO33" s="18">
        <v>835.5</v>
      </c>
      <c r="CP33" s="18">
        <v>451.40600000000001</v>
      </c>
      <c r="CQ33" s="18">
        <v>1100</v>
      </c>
      <c r="CR33" s="18">
        <v>825</v>
      </c>
      <c r="CS33" s="18">
        <v>449.40600000000001</v>
      </c>
      <c r="CT33" s="18">
        <v>0</v>
      </c>
      <c r="CU33" s="18">
        <v>0</v>
      </c>
      <c r="CV33" s="18">
        <v>1943.8989999999999</v>
      </c>
      <c r="CW33" s="18">
        <v>0</v>
      </c>
      <c r="CX33" s="18">
        <v>0</v>
      </c>
      <c r="CY33" s="18">
        <v>0</v>
      </c>
      <c r="CZ33" s="18">
        <v>0</v>
      </c>
      <c r="DA33" s="18">
        <v>0</v>
      </c>
      <c r="DB33" s="18">
        <v>0</v>
      </c>
      <c r="DC33" s="18">
        <v>0</v>
      </c>
      <c r="DD33" s="18">
        <v>0</v>
      </c>
      <c r="DE33" s="18">
        <v>0</v>
      </c>
      <c r="DF33" s="18">
        <v>0</v>
      </c>
      <c r="DG33" s="18">
        <f t="shared" si="6"/>
        <v>33776.800000000003</v>
      </c>
      <c r="DH33" s="18">
        <f t="shared" si="6"/>
        <v>25332.5</v>
      </c>
      <c r="DI33" s="18">
        <f t="shared" si="7"/>
        <v>23705.512000000002</v>
      </c>
      <c r="DJ33" s="18">
        <v>0</v>
      </c>
      <c r="DK33" s="18">
        <v>0</v>
      </c>
      <c r="DL33" s="18">
        <v>0</v>
      </c>
      <c r="DM33" s="18">
        <v>0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0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f t="shared" si="8"/>
        <v>0</v>
      </c>
      <c r="ED33" s="18">
        <f t="shared" si="8"/>
        <v>0</v>
      </c>
      <c r="EE33" s="18">
        <f t="shared" si="9"/>
        <v>0</v>
      </c>
      <c r="EF33" s="19"/>
      <c r="EG33" s="19"/>
      <c r="EI33" s="19"/>
      <c r="EJ33" s="19"/>
      <c r="EL33" s="19"/>
    </row>
    <row r="34" spans="1:142" s="20" customFormat="1" ht="21" customHeight="1" x14ac:dyDescent="0.25">
      <c r="A34" s="17">
        <v>25</v>
      </c>
      <c r="B34" s="25" t="s">
        <v>23</v>
      </c>
      <c r="C34" s="18">
        <v>0</v>
      </c>
      <c r="D34" s="18">
        <v>0</v>
      </c>
      <c r="E34" s="18">
        <f t="shared" si="0"/>
        <v>29890.7</v>
      </c>
      <c r="F34" s="18">
        <f t="shared" si="0"/>
        <v>20088.75</v>
      </c>
      <c r="G34" s="18">
        <f t="shared" si="1"/>
        <v>17000.701999999997</v>
      </c>
      <c r="H34" s="18">
        <f t="shared" si="10"/>
        <v>84.627973368178701</v>
      </c>
      <c r="I34" s="18">
        <f t="shared" si="2"/>
        <v>56.876225715690822</v>
      </c>
      <c r="J34" s="18">
        <f t="shared" si="3"/>
        <v>9316.9</v>
      </c>
      <c r="K34" s="18">
        <f t="shared" si="3"/>
        <v>4658.3999999999996</v>
      </c>
      <c r="L34" s="18">
        <f t="shared" si="3"/>
        <v>3285.002</v>
      </c>
      <c r="M34" s="18">
        <f t="shared" si="11"/>
        <v>70.517817276318056</v>
      </c>
      <c r="N34" s="18">
        <f t="shared" si="12"/>
        <v>35.258530197812576</v>
      </c>
      <c r="O34" s="18">
        <f t="shared" si="4"/>
        <v>3580</v>
      </c>
      <c r="P34" s="18">
        <f t="shared" si="4"/>
        <v>1790</v>
      </c>
      <c r="Q34" s="18">
        <f t="shared" si="4"/>
        <v>1955.046</v>
      </c>
      <c r="R34" s="18">
        <f t="shared" si="13"/>
        <v>109.22044692737431</v>
      </c>
      <c r="S34" s="18">
        <f t="shared" si="14"/>
        <v>54.610223463687156</v>
      </c>
      <c r="T34" s="18">
        <v>380</v>
      </c>
      <c r="U34" s="18">
        <v>190</v>
      </c>
      <c r="V34" s="18">
        <v>0.72599999999999998</v>
      </c>
      <c r="W34" s="18">
        <f t="shared" si="15"/>
        <v>0.38210526315789473</v>
      </c>
      <c r="X34" s="18">
        <f t="shared" si="16"/>
        <v>0.19105263157894736</v>
      </c>
      <c r="Y34" s="18">
        <v>4700</v>
      </c>
      <c r="Z34" s="18">
        <v>2350</v>
      </c>
      <c r="AA34" s="18">
        <v>1265.78</v>
      </c>
      <c r="AB34" s="18">
        <f t="shared" si="17"/>
        <v>53.862978723404254</v>
      </c>
      <c r="AC34" s="18">
        <f t="shared" si="18"/>
        <v>26.931489361702127</v>
      </c>
      <c r="AD34" s="18">
        <v>3200</v>
      </c>
      <c r="AE34" s="18">
        <v>1600</v>
      </c>
      <c r="AF34" s="18">
        <v>1954.32</v>
      </c>
      <c r="AG34" s="18">
        <f t="shared" si="19"/>
        <v>122.145</v>
      </c>
      <c r="AH34" s="18">
        <f t="shared" si="20"/>
        <v>61.072499999999998</v>
      </c>
      <c r="AI34" s="18">
        <v>150</v>
      </c>
      <c r="AJ34" s="18">
        <v>75</v>
      </c>
      <c r="AK34" s="18">
        <v>27.9</v>
      </c>
      <c r="AL34" s="18">
        <f t="shared" si="21"/>
        <v>37.200000000000003</v>
      </c>
      <c r="AM34" s="18">
        <f t="shared" si="22"/>
        <v>18.600000000000001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20573.8</v>
      </c>
      <c r="AZ34" s="18">
        <v>15430.35</v>
      </c>
      <c r="BA34" s="18">
        <v>13715.7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f t="shared" si="5"/>
        <v>68.900000000000006</v>
      </c>
      <c r="BO34" s="18">
        <f t="shared" si="5"/>
        <v>34.4</v>
      </c>
      <c r="BP34" s="18">
        <f t="shared" si="5"/>
        <v>31.175999999999998</v>
      </c>
      <c r="BQ34" s="18">
        <f t="shared" si="23"/>
        <v>90.627906976744185</v>
      </c>
      <c r="BR34" s="18">
        <f t="shared" si="24"/>
        <v>45.248185776487659</v>
      </c>
      <c r="BS34" s="18">
        <v>68.900000000000006</v>
      </c>
      <c r="BT34" s="18">
        <v>34.4</v>
      </c>
      <c r="BU34" s="18">
        <v>31.175999999999998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818</v>
      </c>
      <c r="CO34" s="18">
        <v>409</v>
      </c>
      <c r="CP34" s="18">
        <v>0</v>
      </c>
      <c r="CQ34" s="18">
        <v>818</v>
      </c>
      <c r="CR34" s="18">
        <v>409</v>
      </c>
      <c r="CS34" s="18">
        <v>0</v>
      </c>
      <c r="CT34" s="18">
        <v>0</v>
      </c>
      <c r="CU34" s="18">
        <v>0</v>
      </c>
      <c r="CV34" s="18">
        <v>0</v>
      </c>
      <c r="CW34" s="18">
        <v>0</v>
      </c>
      <c r="CX34" s="18">
        <v>0</v>
      </c>
      <c r="CY34" s="18">
        <v>0</v>
      </c>
      <c r="CZ34" s="18">
        <v>0</v>
      </c>
      <c r="DA34" s="18">
        <v>0</v>
      </c>
      <c r="DB34" s="18">
        <v>0</v>
      </c>
      <c r="DC34" s="18">
        <v>0</v>
      </c>
      <c r="DD34" s="18">
        <v>0</v>
      </c>
      <c r="DE34" s="18">
        <v>5.0999999999999996</v>
      </c>
      <c r="DF34" s="18">
        <v>0</v>
      </c>
      <c r="DG34" s="18">
        <f t="shared" si="6"/>
        <v>29890.7</v>
      </c>
      <c r="DH34" s="18">
        <f t="shared" si="6"/>
        <v>20088.75</v>
      </c>
      <c r="DI34" s="18">
        <f t="shared" si="7"/>
        <v>17000.701999999997</v>
      </c>
      <c r="DJ34" s="18">
        <v>0</v>
      </c>
      <c r="DK34" s="18">
        <v>0</v>
      </c>
      <c r="DL34" s="18">
        <v>0</v>
      </c>
      <c r="DM34" s="18">
        <v>0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0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580</v>
      </c>
      <c r="DZ34" s="18">
        <v>580</v>
      </c>
      <c r="EA34" s="18">
        <v>0</v>
      </c>
      <c r="EB34" s="18">
        <v>0</v>
      </c>
      <c r="EC34" s="18">
        <f t="shared" si="8"/>
        <v>580</v>
      </c>
      <c r="ED34" s="18">
        <f t="shared" si="8"/>
        <v>580</v>
      </c>
      <c r="EE34" s="18">
        <f t="shared" si="9"/>
        <v>0</v>
      </c>
      <c r="EF34" s="19"/>
      <c r="EG34" s="19"/>
      <c r="EI34" s="19"/>
      <c r="EJ34" s="19"/>
      <c r="EL34" s="19"/>
    </row>
    <row r="35" spans="1:142" s="20" customFormat="1" ht="21" customHeight="1" x14ac:dyDescent="0.25">
      <c r="A35" s="17">
        <v>26</v>
      </c>
      <c r="B35" s="25" t="s">
        <v>24</v>
      </c>
      <c r="C35" s="18">
        <v>11819.2</v>
      </c>
      <c r="D35" s="18">
        <v>0</v>
      </c>
      <c r="E35" s="18">
        <f t="shared" si="0"/>
        <v>72654.800000000017</v>
      </c>
      <c r="F35" s="18">
        <f t="shared" si="0"/>
        <v>54491.024999999994</v>
      </c>
      <c r="G35" s="18">
        <f t="shared" si="1"/>
        <v>40027.728000000003</v>
      </c>
      <c r="H35" s="18">
        <f t="shared" si="10"/>
        <v>73.457469372249847</v>
      </c>
      <c r="I35" s="18">
        <f t="shared" si="2"/>
        <v>55.093026200608897</v>
      </c>
      <c r="J35" s="18">
        <f t="shared" si="3"/>
        <v>25332.5</v>
      </c>
      <c r="K35" s="18">
        <f t="shared" si="3"/>
        <v>18999.300000000003</v>
      </c>
      <c r="L35" s="18">
        <f t="shared" si="3"/>
        <v>8479.3279999999995</v>
      </c>
      <c r="M35" s="18">
        <f t="shared" si="11"/>
        <v>44.629686356865776</v>
      </c>
      <c r="N35" s="18">
        <f t="shared" si="12"/>
        <v>33.472132635941968</v>
      </c>
      <c r="O35" s="18">
        <f t="shared" si="4"/>
        <v>10423.200000000001</v>
      </c>
      <c r="P35" s="18">
        <f t="shared" si="4"/>
        <v>7817.4000000000005</v>
      </c>
      <c r="Q35" s="18">
        <f t="shared" si="4"/>
        <v>6208.1399999999994</v>
      </c>
      <c r="R35" s="18">
        <f t="shared" si="13"/>
        <v>79.414383298794988</v>
      </c>
      <c r="S35" s="18">
        <f t="shared" si="14"/>
        <v>59.56078747409623</v>
      </c>
      <c r="T35" s="18">
        <v>672.1</v>
      </c>
      <c r="U35" s="18">
        <v>504.1</v>
      </c>
      <c r="V35" s="18">
        <v>160.74</v>
      </c>
      <c r="W35" s="18">
        <f t="shared" si="15"/>
        <v>31.886530450307475</v>
      </c>
      <c r="X35" s="18">
        <f t="shared" si="16"/>
        <v>23.916083916083917</v>
      </c>
      <c r="Y35" s="18">
        <v>11151.7</v>
      </c>
      <c r="Z35" s="18">
        <v>8363.7999999999993</v>
      </c>
      <c r="AA35" s="18">
        <v>225.6</v>
      </c>
      <c r="AB35" s="18">
        <f t="shared" si="17"/>
        <v>2.6973385303331021</v>
      </c>
      <c r="AC35" s="18">
        <f t="shared" si="18"/>
        <v>2.0230099446721126</v>
      </c>
      <c r="AD35" s="18">
        <v>9751.1</v>
      </c>
      <c r="AE35" s="18">
        <v>7313.3</v>
      </c>
      <c r="AF35" s="18">
        <v>6047.4</v>
      </c>
      <c r="AG35" s="18">
        <f t="shared" si="19"/>
        <v>82.690440703922988</v>
      </c>
      <c r="AH35" s="18">
        <f t="shared" si="20"/>
        <v>62.017618525089468</v>
      </c>
      <c r="AI35" s="18">
        <v>185</v>
      </c>
      <c r="AJ35" s="18">
        <v>138.69999999999999</v>
      </c>
      <c r="AK35" s="18">
        <v>25</v>
      </c>
      <c r="AL35" s="18">
        <f t="shared" si="21"/>
        <v>18.024513338139872</v>
      </c>
      <c r="AM35" s="18">
        <f t="shared" si="22"/>
        <v>13.513513513513514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47322.3</v>
      </c>
      <c r="AZ35" s="18">
        <v>35491.724999999999</v>
      </c>
      <c r="BA35" s="18">
        <v>31548.400000000001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f t="shared" si="5"/>
        <v>572.6</v>
      </c>
      <c r="BO35" s="18">
        <f t="shared" si="5"/>
        <v>429.4</v>
      </c>
      <c r="BP35" s="18">
        <f t="shared" si="5"/>
        <v>909.08799999999997</v>
      </c>
      <c r="BQ35" s="18">
        <f t="shared" si="23"/>
        <v>211.71122496506754</v>
      </c>
      <c r="BR35" s="18">
        <f t="shared" si="24"/>
        <v>158.76493188962627</v>
      </c>
      <c r="BS35" s="18">
        <v>572.6</v>
      </c>
      <c r="BT35" s="18">
        <v>429.4</v>
      </c>
      <c r="BU35" s="18">
        <v>459.08800000000002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450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3000</v>
      </c>
      <c r="CO35" s="18">
        <v>2250</v>
      </c>
      <c r="CP35" s="18">
        <v>0</v>
      </c>
      <c r="CQ35" s="18">
        <v>3000</v>
      </c>
      <c r="CR35" s="18">
        <v>2250</v>
      </c>
      <c r="CS35" s="18">
        <v>0</v>
      </c>
      <c r="CT35" s="18">
        <v>0</v>
      </c>
      <c r="CU35" s="18">
        <v>0</v>
      </c>
      <c r="CV35" s="18">
        <v>0</v>
      </c>
      <c r="CW35" s="18">
        <v>0</v>
      </c>
      <c r="CX35" s="18">
        <v>0</v>
      </c>
      <c r="CY35" s="18">
        <v>0</v>
      </c>
      <c r="CZ35" s="18">
        <v>0</v>
      </c>
      <c r="DA35" s="18">
        <v>0</v>
      </c>
      <c r="DB35" s="18">
        <v>0</v>
      </c>
      <c r="DC35" s="18">
        <v>0</v>
      </c>
      <c r="DD35" s="18">
        <v>0</v>
      </c>
      <c r="DE35" s="18">
        <v>1111.5</v>
      </c>
      <c r="DF35" s="18">
        <v>0</v>
      </c>
      <c r="DG35" s="18">
        <f t="shared" si="6"/>
        <v>72654.800000000017</v>
      </c>
      <c r="DH35" s="18">
        <f t="shared" si="6"/>
        <v>54491.025000000001</v>
      </c>
      <c r="DI35" s="18">
        <f t="shared" si="7"/>
        <v>40027.728000000003</v>
      </c>
      <c r="DJ35" s="18">
        <v>0</v>
      </c>
      <c r="DK35" s="18">
        <v>0</v>
      </c>
      <c r="DL35" s="18">
        <v>0</v>
      </c>
      <c r="DM35" s="18">
        <v>0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0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11373.8</v>
      </c>
      <c r="DZ35" s="18">
        <v>11373.8</v>
      </c>
      <c r="EA35" s="18">
        <v>11373.8</v>
      </c>
      <c r="EB35" s="18">
        <v>0</v>
      </c>
      <c r="EC35" s="18">
        <f t="shared" si="8"/>
        <v>11373.8</v>
      </c>
      <c r="ED35" s="18">
        <f t="shared" si="8"/>
        <v>11373.8</v>
      </c>
      <c r="EE35" s="18">
        <f t="shared" si="9"/>
        <v>11373.8</v>
      </c>
      <c r="EF35" s="19"/>
      <c r="EG35" s="19"/>
      <c r="EI35" s="19"/>
      <c r="EJ35" s="19"/>
      <c r="EL35" s="19"/>
    </row>
    <row r="36" spans="1:142" s="20" customFormat="1" ht="21" customHeight="1" x14ac:dyDescent="0.25">
      <c r="A36" s="17">
        <v>27</v>
      </c>
      <c r="B36" s="25" t="s">
        <v>25</v>
      </c>
      <c r="C36" s="18">
        <v>0</v>
      </c>
      <c r="D36" s="18">
        <v>0</v>
      </c>
      <c r="E36" s="18">
        <f t="shared" si="0"/>
        <v>31999.8</v>
      </c>
      <c r="F36" s="18">
        <f t="shared" si="0"/>
        <v>24454.6</v>
      </c>
      <c r="G36" s="18">
        <f t="shared" si="1"/>
        <v>20489.556</v>
      </c>
      <c r="H36" s="18">
        <f t="shared" si="10"/>
        <v>83.786101592338454</v>
      </c>
      <c r="I36" s="18">
        <f t="shared" si="2"/>
        <v>64.030262689141821</v>
      </c>
      <c r="J36" s="18">
        <f t="shared" si="3"/>
        <v>8907</v>
      </c>
      <c r="K36" s="18">
        <f t="shared" si="3"/>
        <v>7135</v>
      </c>
      <c r="L36" s="18">
        <f t="shared" si="3"/>
        <v>5094.3559999999998</v>
      </c>
      <c r="M36" s="18">
        <f t="shared" si="11"/>
        <v>71.399523475823401</v>
      </c>
      <c r="N36" s="18">
        <f t="shared" si="12"/>
        <v>57.194970248119461</v>
      </c>
      <c r="O36" s="18">
        <f t="shared" si="4"/>
        <v>2230</v>
      </c>
      <c r="P36" s="18">
        <f t="shared" si="4"/>
        <v>2200</v>
      </c>
      <c r="Q36" s="18">
        <f t="shared" si="4"/>
        <v>3672.1280000000002</v>
      </c>
      <c r="R36" s="18">
        <f t="shared" si="13"/>
        <v>166.91490909090908</v>
      </c>
      <c r="S36" s="18">
        <f t="shared" si="14"/>
        <v>164.66941704035875</v>
      </c>
      <c r="T36" s="18">
        <v>130</v>
      </c>
      <c r="U36" s="18">
        <v>100</v>
      </c>
      <c r="V36" s="18">
        <v>11.128</v>
      </c>
      <c r="W36" s="18">
        <f t="shared" si="15"/>
        <v>11.128</v>
      </c>
      <c r="X36" s="18">
        <f t="shared" si="16"/>
        <v>8.5599999999999987</v>
      </c>
      <c r="Y36" s="18">
        <v>5900</v>
      </c>
      <c r="Z36" s="18">
        <v>4300</v>
      </c>
      <c r="AA36" s="18">
        <v>1281</v>
      </c>
      <c r="AB36" s="18">
        <f t="shared" si="17"/>
        <v>29.790697674418603</v>
      </c>
      <c r="AC36" s="18">
        <f t="shared" si="18"/>
        <v>21.711864406779661</v>
      </c>
      <c r="AD36" s="18">
        <v>2100</v>
      </c>
      <c r="AE36" s="18">
        <v>2100</v>
      </c>
      <c r="AF36" s="18">
        <v>3661</v>
      </c>
      <c r="AG36" s="18">
        <f t="shared" si="19"/>
        <v>174.33333333333334</v>
      </c>
      <c r="AH36" s="18">
        <f t="shared" si="20"/>
        <v>174.33333333333334</v>
      </c>
      <c r="AI36" s="18">
        <v>100</v>
      </c>
      <c r="AJ36" s="18">
        <v>75</v>
      </c>
      <c r="AK36" s="18">
        <v>67.5</v>
      </c>
      <c r="AL36" s="18">
        <f t="shared" si="21"/>
        <v>90</v>
      </c>
      <c r="AM36" s="18">
        <f t="shared" si="22"/>
        <v>67.5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23092.799999999999</v>
      </c>
      <c r="AZ36" s="18">
        <v>17319.599999999999</v>
      </c>
      <c r="BA36" s="18">
        <v>15395.2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f t="shared" si="5"/>
        <v>77</v>
      </c>
      <c r="BO36" s="18">
        <f t="shared" si="5"/>
        <v>60</v>
      </c>
      <c r="BP36" s="18">
        <f t="shared" si="5"/>
        <v>2.8000000000000001E-2</v>
      </c>
      <c r="BQ36" s="18">
        <f t="shared" si="23"/>
        <v>4.6666666666666669E-2</v>
      </c>
      <c r="BR36" s="18">
        <f t="shared" si="24"/>
        <v>3.6363636363636369E-2</v>
      </c>
      <c r="BS36" s="18">
        <v>77</v>
      </c>
      <c r="BT36" s="18">
        <v>60</v>
      </c>
      <c r="BU36" s="18">
        <v>2.8000000000000001E-2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600</v>
      </c>
      <c r="CO36" s="18">
        <v>500</v>
      </c>
      <c r="CP36" s="18">
        <v>73.7</v>
      </c>
      <c r="CQ36" s="18">
        <v>600</v>
      </c>
      <c r="CR36" s="18">
        <v>500</v>
      </c>
      <c r="CS36" s="18">
        <v>0</v>
      </c>
      <c r="CT36" s="18">
        <v>0</v>
      </c>
      <c r="CU36" s="18">
        <v>0</v>
      </c>
      <c r="CV36" s="18">
        <v>0</v>
      </c>
      <c r="CW36" s="18">
        <v>0</v>
      </c>
      <c r="CX36" s="18">
        <v>0</v>
      </c>
      <c r="CY36" s="18">
        <v>0</v>
      </c>
      <c r="CZ36" s="18">
        <v>0</v>
      </c>
      <c r="DA36" s="18">
        <v>0</v>
      </c>
      <c r="DB36" s="18">
        <v>0</v>
      </c>
      <c r="DC36" s="18">
        <v>0</v>
      </c>
      <c r="DD36" s="18">
        <v>0</v>
      </c>
      <c r="DE36" s="18">
        <v>0</v>
      </c>
      <c r="DF36" s="18">
        <v>0</v>
      </c>
      <c r="DG36" s="18">
        <f t="shared" si="6"/>
        <v>31999.8</v>
      </c>
      <c r="DH36" s="18">
        <f t="shared" si="6"/>
        <v>24454.6</v>
      </c>
      <c r="DI36" s="18">
        <f t="shared" si="7"/>
        <v>20489.556</v>
      </c>
      <c r="DJ36" s="18">
        <v>0</v>
      </c>
      <c r="DK36" s="18">
        <v>0</v>
      </c>
      <c r="DL36" s="18">
        <v>0</v>
      </c>
      <c r="DM36" s="18">
        <v>0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0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f t="shared" si="8"/>
        <v>0</v>
      </c>
      <c r="ED36" s="18">
        <f t="shared" si="8"/>
        <v>0</v>
      </c>
      <c r="EE36" s="18">
        <f t="shared" si="9"/>
        <v>0</v>
      </c>
      <c r="EF36" s="19"/>
      <c r="EG36" s="19"/>
      <c r="EI36" s="19"/>
      <c r="EJ36" s="19"/>
      <c r="EL36" s="19"/>
    </row>
    <row r="37" spans="1:142" s="20" customFormat="1" ht="21" customHeight="1" x14ac:dyDescent="0.25">
      <c r="A37" s="17">
        <v>28</v>
      </c>
      <c r="B37" s="25" t="s">
        <v>26</v>
      </c>
      <c r="C37" s="18">
        <v>5899.7</v>
      </c>
      <c r="D37" s="18">
        <v>0</v>
      </c>
      <c r="E37" s="18">
        <f t="shared" si="0"/>
        <v>35895.799999999996</v>
      </c>
      <c r="F37" s="18">
        <f t="shared" si="0"/>
        <v>26921.824999999997</v>
      </c>
      <c r="G37" s="18">
        <f t="shared" si="1"/>
        <v>21504.566099999996</v>
      </c>
      <c r="H37" s="18">
        <f t="shared" si="10"/>
        <v>79.877816975632214</v>
      </c>
      <c r="I37" s="18">
        <f t="shared" si="2"/>
        <v>59.908307099994985</v>
      </c>
      <c r="J37" s="18">
        <f t="shared" si="3"/>
        <v>10332.700000000001</v>
      </c>
      <c r="K37" s="18">
        <f t="shared" si="3"/>
        <v>7749.5</v>
      </c>
      <c r="L37" s="18">
        <f t="shared" si="3"/>
        <v>4462.5661</v>
      </c>
      <c r="M37" s="18">
        <f t="shared" si="11"/>
        <v>57.585213239563849</v>
      </c>
      <c r="N37" s="18">
        <f t="shared" si="12"/>
        <v>43.188770602069155</v>
      </c>
      <c r="O37" s="18">
        <f t="shared" si="4"/>
        <v>3092.4</v>
      </c>
      <c r="P37" s="18">
        <f t="shared" si="4"/>
        <v>2319.2000000000003</v>
      </c>
      <c r="Q37" s="18">
        <f t="shared" si="4"/>
        <v>1762.1000000000001</v>
      </c>
      <c r="R37" s="18">
        <f t="shared" si="13"/>
        <v>75.978785788202828</v>
      </c>
      <c r="S37" s="18">
        <f t="shared" si="14"/>
        <v>56.981632389082918</v>
      </c>
      <c r="T37" s="18">
        <v>335.8</v>
      </c>
      <c r="U37" s="18">
        <v>251.8</v>
      </c>
      <c r="V37" s="18">
        <v>14.9</v>
      </c>
      <c r="W37" s="18">
        <f t="shared" si="15"/>
        <v>5.9173947577442414</v>
      </c>
      <c r="X37" s="18">
        <f t="shared" si="16"/>
        <v>4.4371649791542591</v>
      </c>
      <c r="Y37" s="18">
        <v>5723</v>
      </c>
      <c r="Z37" s="18">
        <v>4292.3</v>
      </c>
      <c r="AA37" s="18">
        <v>2345.4901</v>
      </c>
      <c r="AB37" s="18">
        <f t="shared" si="17"/>
        <v>54.644132516366518</v>
      </c>
      <c r="AC37" s="18">
        <f t="shared" si="18"/>
        <v>40.98357679538703</v>
      </c>
      <c r="AD37" s="18">
        <v>2756.6</v>
      </c>
      <c r="AE37" s="18">
        <v>2067.4</v>
      </c>
      <c r="AF37" s="18">
        <v>1747.2</v>
      </c>
      <c r="AG37" s="18">
        <f t="shared" si="19"/>
        <v>84.511947373512612</v>
      </c>
      <c r="AH37" s="18">
        <f t="shared" si="20"/>
        <v>63.382427628237693</v>
      </c>
      <c r="AI37" s="18">
        <v>159.19999999999999</v>
      </c>
      <c r="AJ37" s="18">
        <v>119.4</v>
      </c>
      <c r="AK37" s="18">
        <v>114.7</v>
      </c>
      <c r="AL37" s="18">
        <f t="shared" si="21"/>
        <v>96.063651591289783</v>
      </c>
      <c r="AM37" s="18">
        <f t="shared" si="22"/>
        <v>72.047738693467352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100</v>
      </c>
      <c r="AT37" s="18">
        <v>75</v>
      </c>
      <c r="AU37" s="18">
        <v>0</v>
      </c>
      <c r="AV37" s="18">
        <v>0</v>
      </c>
      <c r="AW37" s="18">
        <v>0</v>
      </c>
      <c r="AX37" s="18">
        <v>0</v>
      </c>
      <c r="AY37" s="18">
        <v>25563.1</v>
      </c>
      <c r="AZ37" s="18">
        <v>19172.324999999997</v>
      </c>
      <c r="BA37" s="18">
        <v>17042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f t="shared" si="5"/>
        <v>178.1</v>
      </c>
      <c r="BO37" s="18">
        <f t="shared" si="5"/>
        <v>133.6</v>
      </c>
      <c r="BP37" s="18">
        <f t="shared" si="5"/>
        <v>35.475999999999999</v>
      </c>
      <c r="BQ37" s="18">
        <f t="shared" si="23"/>
        <v>26.553892215568865</v>
      </c>
      <c r="BR37" s="18">
        <f t="shared" si="24"/>
        <v>19.919146546883773</v>
      </c>
      <c r="BS37" s="18">
        <v>178.1</v>
      </c>
      <c r="BT37" s="18">
        <v>133.6</v>
      </c>
      <c r="BU37" s="18">
        <v>35.475999999999999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1080</v>
      </c>
      <c r="CO37" s="18">
        <v>810</v>
      </c>
      <c r="CP37" s="18">
        <v>204.8</v>
      </c>
      <c r="CQ37" s="18">
        <v>1080</v>
      </c>
      <c r="CR37" s="18">
        <v>810</v>
      </c>
      <c r="CS37" s="18">
        <v>204.8</v>
      </c>
      <c r="CT37" s="18">
        <v>0</v>
      </c>
      <c r="CU37" s="18">
        <v>0</v>
      </c>
      <c r="CV37" s="18">
        <v>0</v>
      </c>
      <c r="CW37" s="18">
        <v>0</v>
      </c>
      <c r="CX37" s="18">
        <v>0</v>
      </c>
      <c r="CY37" s="18">
        <v>0</v>
      </c>
      <c r="CZ37" s="18">
        <v>0</v>
      </c>
      <c r="DA37" s="18">
        <v>0</v>
      </c>
      <c r="DB37" s="18">
        <v>0</v>
      </c>
      <c r="DC37" s="18">
        <v>0</v>
      </c>
      <c r="DD37" s="18">
        <v>0</v>
      </c>
      <c r="DE37" s="18">
        <v>0</v>
      </c>
      <c r="DF37" s="18">
        <v>0</v>
      </c>
      <c r="DG37" s="18">
        <f t="shared" si="6"/>
        <v>35895.799999999996</v>
      </c>
      <c r="DH37" s="18">
        <f t="shared" si="6"/>
        <v>26921.824999999997</v>
      </c>
      <c r="DI37" s="18">
        <f t="shared" si="7"/>
        <v>21504.566099999996</v>
      </c>
      <c r="DJ37" s="18">
        <v>0</v>
      </c>
      <c r="DK37" s="18">
        <v>0</v>
      </c>
      <c r="DL37" s="18">
        <v>0</v>
      </c>
      <c r="DM37" s="18">
        <v>0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0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f t="shared" si="8"/>
        <v>0</v>
      </c>
      <c r="ED37" s="18">
        <f t="shared" si="8"/>
        <v>0</v>
      </c>
      <c r="EE37" s="18">
        <f t="shared" si="9"/>
        <v>0</v>
      </c>
      <c r="EF37" s="19"/>
      <c r="EG37" s="19"/>
      <c r="EI37" s="19"/>
      <c r="EJ37" s="19"/>
      <c r="EL37" s="19"/>
    </row>
    <row r="38" spans="1:142" s="20" customFormat="1" ht="21" customHeight="1" x14ac:dyDescent="0.25">
      <c r="A38" s="17">
        <v>29</v>
      </c>
      <c r="B38" s="25" t="s">
        <v>27</v>
      </c>
      <c r="C38" s="18">
        <v>4225.8</v>
      </c>
      <c r="D38" s="18">
        <v>0</v>
      </c>
      <c r="E38" s="18">
        <f t="shared" si="0"/>
        <v>33776.9</v>
      </c>
      <c r="F38" s="18">
        <f t="shared" si="0"/>
        <v>24230.175000000003</v>
      </c>
      <c r="G38" s="18">
        <f t="shared" si="1"/>
        <v>21279.6266</v>
      </c>
      <c r="H38" s="18">
        <f t="shared" si="10"/>
        <v>87.822834956825517</v>
      </c>
      <c r="I38" s="18">
        <f t="shared" si="2"/>
        <v>63.000531724344143</v>
      </c>
      <c r="J38" s="18">
        <f t="shared" si="3"/>
        <v>11670</v>
      </c>
      <c r="K38" s="18">
        <f t="shared" si="3"/>
        <v>7650</v>
      </c>
      <c r="L38" s="18">
        <f t="shared" si="3"/>
        <v>6541.5266000000011</v>
      </c>
      <c r="M38" s="18">
        <f t="shared" si="11"/>
        <v>85.510151633986936</v>
      </c>
      <c r="N38" s="18">
        <f t="shared" si="12"/>
        <v>56.054212510711231</v>
      </c>
      <c r="O38" s="18">
        <f t="shared" si="4"/>
        <v>5610</v>
      </c>
      <c r="P38" s="18">
        <f t="shared" si="4"/>
        <v>3740</v>
      </c>
      <c r="Q38" s="18">
        <f t="shared" si="4"/>
        <v>3359.8786</v>
      </c>
      <c r="R38" s="18">
        <f t="shared" si="13"/>
        <v>89.836326203208557</v>
      </c>
      <c r="S38" s="18">
        <f t="shared" si="14"/>
        <v>59.890884135472369</v>
      </c>
      <c r="T38" s="18">
        <v>210</v>
      </c>
      <c r="U38" s="18">
        <v>140</v>
      </c>
      <c r="V38" s="18">
        <v>112.646</v>
      </c>
      <c r="W38" s="18">
        <f t="shared" si="15"/>
        <v>80.46142857142857</v>
      </c>
      <c r="X38" s="18">
        <f t="shared" si="16"/>
        <v>53.640952380952378</v>
      </c>
      <c r="Y38" s="18">
        <v>2700</v>
      </c>
      <c r="Z38" s="18">
        <v>1800</v>
      </c>
      <c r="AA38" s="18">
        <v>1558.384</v>
      </c>
      <c r="AB38" s="18">
        <f t="shared" si="17"/>
        <v>86.576888888888888</v>
      </c>
      <c r="AC38" s="18">
        <f t="shared" si="18"/>
        <v>57.717925925925925</v>
      </c>
      <c r="AD38" s="18">
        <v>5400</v>
      </c>
      <c r="AE38" s="18">
        <v>3600</v>
      </c>
      <c r="AF38" s="18">
        <v>3247.2325999999998</v>
      </c>
      <c r="AG38" s="18">
        <f t="shared" si="19"/>
        <v>90.200905555555551</v>
      </c>
      <c r="AH38" s="18">
        <f t="shared" si="20"/>
        <v>60.133937037037036</v>
      </c>
      <c r="AI38" s="18">
        <v>80</v>
      </c>
      <c r="AJ38" s="18">
        <v>50</v>
      </c>
      <c r="AK38" s="18">
        <v>60</v>
      </c>
      <c r="AL38" s="18">
        <f t="shared" si="21"/>
        <v>120</v>
      </c>
      <c r="AM38" s="18">
        <f t="shared" si="22"/>
        <v>75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22106.9</v>
      </c>
      <c r="AZ38" s="18">
        <v>16580.175000000003</v>
      </c>
      <c r="BA38" s="18">
        <v>14738.1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f t="shared" si="5"/>
        <v>1600</v>
      </c>
      <c r="BO38" s="18">
        <f t="shared" si="5"/>
        <v>1100</v>
      </c>
      <c r="BP38" s="18">
        <f t="shared" si="5"/>
        <v>937.71600000000001</v>
      </c>
      <c r="BQ38" s="18">
        <f t="shared" si="23"/>
        <v>85.246909090909099</v>
      </c>
      <c r="BR38" s="18">
        <f t="shared" si="24"/>
        <v>58.607250000000001</v>
      </c>
      <c r="BS38" s="18">
        <v>1600</v>
      </c>
      <c r="BT38" s="18">
        <v>1100</v>
      </c>
      <c r="BU38" s="18">
        <v>937.71600000000001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1200</v>
      </c>
      <c r="CO38" s="18">
        <v>600</v>
      </c>
      <c r="CP38" s="18">
        <v>230.18</v>
      </c>
      <c r="CQ38" s="18">
        <v>1200</v>
      </c>
      <c r="CR38" s="18">
        <v>600</v>
      </c>
      <c r="CS38" s="18">
        <v>230.18</v>
      </c>
      <c r="CT38" s="18">
        <v>0</v>
      </c>
      <c r="CU38" s="18">
        <v>0</v>
      </c>
      <c r="CV38" s="18">
        <v>0</v>
      </c>
      <c r="CW38" s="18">
        <v>0</v>
      </c>
      <c r="CX38" s="18">
        <v>0</v>
      </c>
      <c r="CY38" s="18">
        <v>0</v>
      </c>
      <c r="CZ38" s="18">
        <v>0</v>
      </c>
      <c r="DA38" s="18">
        <v>0</v>
      </c>
      <c r="DB38" s="18">
        <v>0</v>
      </c>
      <c r="DC38" s="18">
        <v>480</v>
      </c>
      <c r="DD38" s="18">
        <v>360</v>
      </c>
      <c r="DE38" s="18">
        <v>395.36799999999999</v>
      </c>
      <c r="DF38" s="18">
        <v>0</v>
      </c>
      <c r="DG38" s="18">
        <f t="shared" si="6"/>
        <v>33776.9</v>
      </c>
      <c r="DH38" s="18">
        <f t="shared" si="6"/>
        <v>24230.175000000003</v>
      </c>
      <c r="DI38" s="18">
        <f t="shared" si="7"/>
        <v>21279.6266</v>
      </c>
      <c r="DJ38" s="18">
        <v>0</v>
      </c>
      <c r="DK38" s="18">
        <v>0</v>
      </c>
      <c r="DL38" s="18">
        <v>0</v>
      </c>
      <c r="DM38" s="18">
        <v>0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0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261</v>
      </c>
      <c r="DZ38" s="18">
        <v>261</v>
      </c>
      <c r="EA38" s="18">
        <v>261</v>
      </c>
      <c r="EB38" s="18">
        <v>0</v>
      </c>
      <c r="EC38" s="18">
        <f t="shared" si="8"/>
        <v>261</v>
      </c>
      <c r="ED38" s="18">
        <f t="shared" si="8"/>
        <v>261</v>
      </c>
      <c r="EE38" s="18">
        <f t="shared" si="9"/>
        <v>261</v>
      </c>
      <c r="EF38" s="19"/>
      <c r="EG38" s="19"/>
      <c r="EI38" s="19"/>
      <c r="EJ38" s="19"/>
      <c r="EL38" s="19"/>
    </row>
    <row r="39" spans="1:142" s="20" customFormat="1" ht="21" customHeight="1" x14ac:dyDescent="0.25">
      <c r="A39" s="17">
        <v>30</v>
      </c>
      <c r="B39" s="25" t="s">
        <v>28</v>
      </c>
      <c r="C39" s="18">
        <v>46355.9</v>
      </c>
      <c r="D39" s="18">
        <v>0</v>
      </c>
      <c r="E39" s="18">
        <f t="shared" si="0"/>
        <v>108885.1</v>
      </c>
      <c r="F39" s="18">
        <f t="shared" si="0"/>
        <v>81294.975000000006</v>
      </c>
      <c r="G39" s="18">
        <f t="shared" si="1"/>
        <v>71234.455000000002</v>
      </c>
      <c r="H39" s="18">
        <f t="shared" si="10"/>
        <v>87.624671758617296</v>
      </c>
      <c r="I39" s="18">
        <f t="shared" si="2"/>
        <v>65.421673856202545</v>
      </c>
      <c r="J39" s="18">
        <f t="shared" si="3"/>
        <v>37956</v>
      </c>
      <c r="K39" s="18">
        <f t="shared" si="3"/>
        <v>27716.9</v>
      </c>
      <c r="L39" s="18">
        <f t="shared" si="3"/>
        <v>24815.154999999999</v>
      </c>
      <c r="M39" s="18">
        <f t="shared" si="11"/>
        <v>89.530773643517122</v>
      </c>
      <c r="N39" s="18">
        <f t="shared" si="12"/>
        <v>65.378741173990932</v>
      </c>
      <c r="O39" s="18">
        <f t="shared" si="4"/>
        <v>17650</v>
      </c>
      <c r="P39" s="18">
        <f t="shared" si="4"/>
        <v>13237.4</v>
      </c>
      <c r="Q39" s="18">
        <f t="shared" si="4"/>
        <v>10873.351999999999</v>
      </c>
      <c r="R39" s="18">
        <f t="shared" si="13"/>
        <v>82.141145542175948</v>
      </c>
      <c r="S39" s="18">
        <f t="shared" si="14"/>
        <v>61.605393767705372</v>
      </c>
      <c r="T39" s="18">
        <v>2150</v>
      </c>
      <c r="U39" s="18">
        <v>1612.5</v>
      </c>
      <c r="V39" s="18">
        <v>529.21100000000001</v>
      </c>
      <c r="W39" s="18">
        <f t="shared" si="15"/>
        <v>32.819286821705433</v>
      </c>
      <c r="X39" s="18">
        <f t="shared" si="16"/>
        <v>24.614465116279071</v>
      </c>
      <c r="Y39" s="18">
        <v>2100</v>
      </c>
      <c r="Z39" s="18">
        <v>1575</v>
      </c>
      <c r="AA39" s="18">
        <v>1033.1489999999999</v>
      </c>
      <c r="AB39" s="18">
        <f t="shared" si="17"/>
        <v>65.596761904761905</v>
      </c>
      <c r="AC39" s="18">
        <f t="shared" si="18"/>
        <v>49.197571428571422</v>
      </c>
      <c r="AD39" s="18">
        <v>15500</v>
      </c>
      <c r="AE39" s="18">
        <v>11624.9</v>
      </c>
      <c r="AF39" s="18">
        <v>10344.141</v>
      </c>
      <c r="AG39" s="18">
        <f t="shared" si="19"/>
        <v>88.982623506438756</v>
      </c>
      <c r="AH39" s="18">
        <f t="shared" si="20"/>
        <v>66.736393548387099</v>
      </c>
      <c r="AI39" s="18">
        <v>294</v>
      </c>
      <c r="AJ39" s="18">
        <v>220.5</v>
      </c>
      <c r="AK39" s="18">
        <v>209</v>
      </c>
      <c r="AL39" s="18">
        <f t="shared" si="21"/>
        <v>94.784580498866205</v>
      </c>
      <c r="AM39" s="18">
        <f t="shared" si="22"/>
        <v>71.088435374149668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69404.100000000006</v>
      </c>
      <c r="AZ39" s="18">
        <v>52053.075000000004</v>
      </c>
      <c r="BA39" s="18">
        <v>46269.3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f t="shared" si="5"/>
        <v>7892</v>
      </c>
      <c r="BO39" s="18">
        <f t="shared" si="5"/>
        <v>5919</v>
      </c>
      <c r="BP39" s="18">
        <f t="shared" si="5"/>
        <v>5970.2379999999994</v>
      </c>
      <c r="BQ39" s="18">
        <f t="shared" si="23"/>
        <v>100.86565298192261</v>
      </c>
      <c r="BR39" s="18">
        <f t="shared" si="24"/>
        <v>75.649239736441956</v>
      </c>
      <c r="BS39" s="18">
        <v>7500</v>
      </c>
      <c r="BT39" s="18">
        <v>5625</v>
      </c>
      <c r="BU39" s="18">
        <v>5763.0879999999997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392</v>
      </c>
      <c r="CC39" s="18">
        <v>294</v>
      </c>
      <c r="CD39" s="18">
        <v>207.15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20</v>
      </c>
      <c r="CL39" s="18">
        <v>15</v>
      </c>
      <c r="CM39" s="18">
        <v>14.1</v>
      </c>
      <c r="CN39" s="18">
        <v>9000</v>
      </c>
      <c r="CO39" s="18">
        <v>6750</v>
      </c>
      <c r="CP39" s="18">
        <v>5198.6949999999997</v>
      </c>
      <c r="CQ39" s="18">
        <v>3600</v>
      </c>
      <c r="CR39" s="18">
        <v>2700</v>
      </c>
      <c r="CS39" s="18">
        <v>1292.54</v>
      </c>
      <c r="CT39" s="18">
        <v>1000</v>
      </c>
      <c r="CU39" s="18">
        <v>0</v>
      </c>
      <c r="CV39" s="18">
        <v>0</v>
      </c>
      <c r="CW39" s="18">
        <v>0</v>
      </c>
      <c r="CX39" s="18">
        <v>0</v>
      </c>
      <c r="CY39" s="18">
        <v>0</v>
      </c>
      <c r="CZ39" s="18">
        <v>0</v>
      </c>
      <c r="DA39" s="18">
        <v>0</v>
      </c>
      <c r="DB39" s="18">
        <v>0</v>
      </c>
      <c r="DC39" s="18">
        <v>0</v>
      </c>
      <c r="DD39" s="18">
        <v>0</v>
      </c>
      <c r="DE39" s="18">
        <v>1516.6210000000001</v>
      </c>
      <c r="DF39" s="18">
        <v>0</v>
      </c>
      <c r="DG39" s="18">
        <f t="shared" si="6"/>
        <v>107360.1</v>
      </c>
      <c r="DH39" s="18">
        <f t="shared" si="6"/>
        <v>79769.975000000006</v>
      </c>
      <c r="DI39" s="18">
        <f t="shared" si="7"/>
        <v>71084.455000000002</v>
      </c>
      <c r="DJ39" s="18">
        <v>0</v>
      </c>
      <c r="DK39" s="18">
        <v>0</v>
      </c>
      <c r="DL39" s="18">
        <v>0</v>
      </c>
      <c r="DM39" s="18">
        <v>0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1525</v>
      </c>
      <c r="DT39" s="18">
        <v>1525</v>
      </c>
      <c r="DU39" s="18">
        <v>150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f t="shared" si="8"/>
        <v>1525</v>
      </c>
      <c r="ED39" s="18">
        <f t="shared" si="8"/>
        <v>1525</v>
      </c>
      <c r="EE39" s="18">
        <f t="shared" si="9"/>
        <v>150</v>
      </c>
      <c r="EF39" s="19"/>
      <c r="EG39" s="19"/>
      <c r="EI39" s="19"/>
      <c r="EJ39" s="19"/>
      <c r="EL39" s="19"/>
    </row>
    <row r="40" spans="1:142" s="20" customFormat="1" ht="21" customHeight="1" x14ac:dyDescent="0.25">
      <c r="A40" s="17">
        <v>31</v>
      </c>
      <c r="B40" s="25" t="s">
        <v>29</v>
      </c>
      <c r="C40" s="18">
        <v>10501</v>
      </c>
      <c r="D40" s="18">
        <v>5595.2</v>
      </c>
      <c r="E40" s="18">
        <f t="shared" si="0"/>
        <v>33781.199999999997</v>
      </c>
      <c r="F40" s="18">
        <f t="shared" si="0"/>
        <v>25335.75</v>
      </c>
      <c r="G40" s="18">
        <f t="shared" si="1"/>
        <v>20769.756000000001</v>
      </c>
      <c r="H40" s="18">
        <f t="shared" si="10"/>
        <v>81.978058672034578</v>
      </c>
      <c r="I40" s="18">
        <f t="shared" si="2"/>
        <v>61.483179993605916</v>
      </c>
      <c r="J40" s="18">
        <f t="shared" si="3"/>
        <v>9129</v>
      </c>
      <c r="K40" s="18">
        <f t="shared" si="3"/>
        <v>6846.6</v>
      </c>
      <c r="L40" s="18">
        <f t="shared" si="3"/>
        <v>4335.0560000000005</v>
      </c>
      <c r="M40" s="18">
        <f t="shared" si="11"/>
        <v>63.316916425671145</v>
      </c>
      <c r="N40" s="18">
        <f t="shared" si="12"/>
        <v>47.486646949282516</v>
      </c>
      <c r="O40" s="18">
        <f t="shared" si="4"/>
        <v>3790</v>
      </c>
      <c r="P40" s="18">
        <f t="shared" si="4"/>
        <v>2842.5</v>
      </c>
      <c r="Q40" s="18">
        <f t="shared" si="4"/>
        <v>1936.8700000000001</v>
      </c>
      <c r="R40" s="18">
        <f t="shared" si="13"/>
        <v>68.139665787159203</v>
      </c>
      <c r="S40" s="18">
        <f t="shared" si="14"/>
        <v>51.104749340369395</v>
      </c>
      <c r="T40" s="18">
        <v>120</v>
      </c>
      <c r="U40" s="18">
        <v>90</v>
      </c>
      <c r="V40" s="18">
        <v>23.103000000000002</v>
      </c>
      <c r="W40" s="18">
        <f t="shared" si="15"/>
        <v>25.670000000000005</v>
      </c>
      <c r="X40" s="18">
        <f t="shared" si="16"/>
        <v>19.252500000000001</v>
      </c>
      <c r="Y40" s="18">
        <v>4355</v>
      </c>
      <c r="Z40" s="18">
        <v>3266.1</v>
      </c>
      <c r="AA40" s="18">
        <v>2293.6680000000001</v>
      </c>
      <c r="AB40" s="18">
        <f t="shared" si="17"/>
        <v>70.22650868007716</v>
      </c>
      <c r="AC40" s="18">
        <f t="shared" si="18"/>
        <v>52.66746268656717</v>
      </c>
      <c r="AD40" s="18">
        <v>3670</v>
      </c>
      <c r="AE40" s="18">
        <v>2752.5</v>
      </c>
      <c r="AF40" s="18">
        <v>1913.7670000000001</v>
      </c>
      <c r="AG40" s="18">
        <f t="shared" si="19"/>
        <v>69.528319709355131</v>
      </c>
      <c r="AH40" s="18">
        <f t="shared" si="20"/>
        <v>52.146239782016345</v>
      </c>
      <c r="AI40" s="18">
        <v>24</v>
      </c>
      <c r="AJ40" s="18">
        <v>18</v>
      </c>
      <c r="AK40" s="18">
        <v>0</v>
      </c>
      <c r="AL40" s="18">
        <f t="shared" si="21"/>
        <v>0</v>
      </c>
      <c r="AM40" s="18">
        <f t="shared" si="22"/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24652.2</v>
      </c>
      <c r="AZ40" s="18">
        <v>18489.150000000001</v>
      </c>
      <c r="BA40" s="18">
        <v>16434.7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f t="shared" si="5"/>
        <v>300</v>
      </c>
      <c r="BO40" s="18">
        <f t="shared" si="5"/>
        <v>225</v>
      </c>
      <c r="BP40" s="18">
        <f t="shared" si="5"/>
        <v>17.920000000000002</v>
      </c>
      <c r="BQ40" s="18">
        <f t="shared" si="23"/>
        <v>7.9644444444444451</v>
      </c>
      <c r="BR40" s="18">
        <f t="shared" si="24"/>
        <v>5.9733333333333336</v>
      </c>
      <c r="BS40" s="18">
        <v>300</v>
      </c>
      <c r="BT40" s="18">
        <v>225</v>
      </c>
      <c r="BU40" s="18">
        <v>17.920000000000002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660</v>
      </c>
      <c r="CO40" s="18">
        <v>495</v>
      </c>
      <c r="CP40" s="18">
        <v>86.597999999999999</v>
      </c>
      <c r="CQ40" s="18">
        <v>660</v>
      </c>
      <c r="CR40" s="18">
        <v>495</v>
      </c>
      <c r="CS40" s="18">
        <v>84.15</v>
      </c>
      <c r="CT40" s="18">
        <v>0</v>
      </c>
      <c r="CU40" s="18">
        <v>0</v>
      </c>
      <c r="CV40" s="18">
        <v>0</v>
      </c>
      <c r="CW40" s="18">
        <v>0</v>
      </c>
      <c r="CX40" s="18">
        <v>0</v>
      </c>
      <c r="CY40" s="18">
        <v>0</v>
      </c>
      <c r="CZ40" s="18">
        <v>0</v>
      </c>
      <c r="DA40" s="18">
        <v>0</v>
      </c>
      <c r="DB40" s="18">
        <v>0</v>
      </c>
      <c r="DC40" s="18">
        <v>0</v>
      </c>
      <c r="DD40" s="18">
        <v>0</v>
      </c>
      <c r="DE40" s="18">
        <v>0</v>
      </c>
      <c r="DF40" s="18">
        <v>0</v>
      </c>
      <c r="DG40" s="18">
        <f t="shared" si="6"/>
        <v>33781.199999999997</v>
      </c>
      <c r="DH40" s="18">
        <f t="shared" si="6"/>
        <v>25335.75</v>
      </c>
      <c r="DI40" s="18">
        <f t="shared" si="7"/>
        <v>20769.756000000001</v>
      </c>
      <c r="DJ40" s="18">
        <v>0</v>
      </c>
      <c r="DK40" s="18">
        <v>0</v>
      </c>
      <c r="DL40" s="18">
        <v>0</v>
      </c>
      <c r="DM40" s="18">
        <v>0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f t="shared" si="8"/>
        <v>0</v>
      </c>
      <c r="ED40" s="18">
        <f t="shared" si="8"/>
        <v>0</v>
      </c>
      <c r="EE40" s="18">
        <f t="shared" si="9"/>
        <v>0</v>
      </c>
      <c r="EF40" s="19"/>
      <c r="EG40" s="19"/>
      <c r="EI40" s="19"/>
      <c r="EJ40" s="19"/>
      <c r="EL40" s="19"/>
    </row>
    <row r="41" spans="1:142" s="20" customFormat="1" ht="21" customHeight="1" x14ac:dyDescent="0.25">
      <c r="A41" s="17">
        <v>32</v>
      </c>
      <c r="B41" s="25" t="s">
        <v>30</v>
      </c>
      <c r="C41" s="18">
        <v>6330.6</v>
      </c>
      <c r="D41" s="18">
        <v>0</v>
      </c>
      <c r="E41" s="18">
        <f t="shared" si="0"/>
        <v>64990.000000000007</v>
      </c>
      <c r="F41" s="18">
        <f t="shared" si="0"/>
        <v>46277.975000000006</v>
      </c>
      <c r="G41" s="18">
        <f t="shared" si="1"/>
        <v>36426.096000000005</v>
      </c>
      <c r="H41" s="18">
        <f t="shared" si="10"/>
        <v>78.711516655601287</v>
      </c>
      <c r="I41" s="18">
        <f t="shared" si="2"/>
        <v>56.048770580089247</v>
      </c>
      <c r="J41" s="18">
        <f t="shared" si="3"/>
        <v>26556.7</v>
      </c>
      <c r="K41" s="18">
        <f t="shared" si="3"/>
        <v>17453</v>
      </c>
      <c r="L41" s="18">
        <f t="shared" si="3"/>
        <v>10803.996000000001</v>
      </c>
      <c r="M41" s="18">
        <f t="shared" si="11"/>
        <v>61.903374777975138</v>
      </c>
      <c r="N41" s="18">
        <f t="shared" si="12"/>
        <v>40.682750492342798</v>
      </c>
      <c r="O41" s="18">
        <f t="shared" si="4"/>
        <v>13688.5</v>
      </c>
      <c r="P41" s="18">
        <f t="shared" si="4"/>
        <v>9000</v>
      </c>
      <c r="Q41" s="18">
        <f t="shared" si="4"/>
        <v>7679.3940000000002</v>
      </c>
      <c r="R41" s="18">
        <f t="shared" si="13"/>
        <v>85.326600000000013</v>
      </c>
      <c r="S41" s="18">
        <f t="shared" si="14"/>
        <v>56.101062936041203</v>
      </c>
      <c r="T41" s="18">
        <v>4409.2</v>
      </c>
      <c r="U41" s="18">
        <v>3000</v>
      </c>
      <c r="V41" s="18">
        <v>1048.674</v>
      </c>
      <c r="W41" s="18">
        <f t="shared" si="15"/>
        <v>34.955799999999996</v>
      </c>
      <c r="X41" s="18">
        <f t="shared" si="16"/>
        <v>23.783770298466841</v>
      </c>
      <c r="Y41" s="18">
        <v>5960</v>
      </c>
      <c r="Z41" s="18">
        <v>3300</v>
      </c>
      <c r="AA41" s="18">
        <v>1051.8219999999999</v>
      </c>
      <c r="AB41" s="18">
        <f t="shared" si="17"/>
        <v>31.873393939393935</v>
      </c>
      <c r="AC41" s="18">
        <f t="shared" si="18"/>
        <v>17.648020134228187</v>
      </c>
      <c r="AD41" s="18">
        <v>9279.2999999999993</v>
      </c>
      <c r="AE41" s="18">
        <v>6000</v>
      </c>
      <c r="AF41" s="18">
        <v>6630.72</v>
      </c>
      <c r="AG41" s="18">
        <f t="shared" si="19"/>
        <v>110.51200000000001</v>
      </c>
      <c r="AH41" s="18">
        <f t="shared" si="20"/>
        <v>71.45711422197796</v>
      </c>
      <c r="AI41" s="18">
        <v>601.79999999999995</v>
      </c>
      <c r="AJ41" s="18">
        <v>450</v>
      </c>
      <c r="AK41" s="18">
        <v>275.2</v>
      </c>
      <c r="AL41" s="18">
        <f t="shared" si="21"/>
        <v>61.155555555555551</v>
      </c>
      <c r="AM41" s="18">
        <f t="shared" si="22"/>
        <v>45.729478231970752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38433.300000000003</v>
      </c>
      <c r="AZ41" s="18">
        <v>28824.975000000002</v>
      </c>
      <c r="BA41" s="18">
        <v>25622.1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f t="shared" si="5"/>
        <v>306.39999999999998</v>
      </c>
      <c r="BO41" s="18">
        <f t="shared" si="5"/>
        <v>203</v>
      </c>
      <c r="BP41" s="18">
        <f t="shared" si="5"/>
        <v>12.700000000000001</v>
      </c>
      <c r="BQ41" s="18">
        <f t="shared" si="23"/>
        <v>6.2561576354679804</v>
      </c>
      <c r="BR41" s="18">
        <f t="shared" si="24"/>
        <v>4.1449086161879904</v>
      </c>
      <c r="BS41" s="18">
        <v>302.39999999999998</v>
      </c>
      <c r="BT41" s="18">
        <v>200</v>
      </c>
      <c r="BU41" s="18">
        <v>11.8</v>
      </c>
      <c r="BV41" s="18">
        <v>0</v>
      </c>
      <c r="BW41" s="18">
        <v>0</v>
      </c>
      <c r="BX41" s="18">
        <v>0</v>
      </c>
      <c r="BY41" s="18">
        <v>4</v>
      </c>
      <c r="BZ41" s="18">
        <v>3</v>
      </c>
      <c r="CA41" s="18">
        <v>0.9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6000</v>
      </c>
      <c r="CO41" s="18">
        <v>4500</v>
      </c>
      <c r="CP41" s="18">
        <v>1781.1</v>
      </c>
      <c r="CQ41" s="18">
        <v>3000</v>
      </c>
      <c r="CR41" s="18">
        <v>1500</v>
      </c>
      <c r="CS41" s="18">
        <v>135.19999999999999</v>
      </c>
      <c r="CT41" s="18">
        <v>0</v>
      </c>
      <c r="CU41" s="18">
        <v>0</v>
      </c>
      <c r="CV41" s="18">
        <v>3.78</v>
      </c>
      <c r="CW41" s="18">
        <v>0</v>
      </c>
      <c r="CX41" s="18">
        <v>0</v>
      </c>
      <c r="CY41" s="18">
        <v>0</v>
      </c>
      <c r="CZ41" s="18">
        <v>0</v>
      </c>
      <c r="DA41" s="18">
        <v>0</v>
      </c>
      <c r="DB41" s="18">
        <v>0</v>
      </c>
      <c r="DC41" s="18">
        <v>0</v>
      </c>
      <c r="DD41" s="18">
        <v>0</v>
      </c>
      <c r="DE41" s="18">
        <v>0</v>
      </c>
      <c r="DF41" s="18">
        <v>0</v>
      </c>
      <c r="DG41" s="18">
        <f t="shared" si="6"/>
        <v>64990.000000000007</v>
      </c>
      <c r="DH41" s="18">
        <f t="shared" si="6"/>
        <v>46277.975000000006</v>
      </c>
      <c r="DI41" s="18">
        <f t="shared" si="7"/>
        <v>36426.096000000005</v>
      </c>
      <c r="DJ41" s="18">
        <v>0</v>
      </c>
      <c r="DK41" s="18">
        <v>0</v>
      </c>
      <c r="DL41" s="18">
        <v>0</v>
      </c>
      <c r="DM41" s="18">
        <v>0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f t="shared" si="8"/>
        <v>0</v>
      </c>
      <c r="ED41" s="18">
        <f t="shared" si="8"/>
        <v>0</v>
      </c>
      <c r="EE41" s="18">
        <f t="shared" si="9"/>
        <v>0</v>
      </c>
      <c r="EF41" s="19"/>
      <c r="EG41" s="19"/>
      <c r="EI41" s="19"/>
      <c r="EJ41" s="19"/>
      <c r="EL41" s="19"/>
    </row>
    <row r="42" spans="1:142" s="20" customFormat="1" ht="21" customHeight="1" x14ac:dyDescent="0.25">
      <c r="A42" s="17">
        <v>33</v>
      </c>
      <c r="B42" s="25" t="s">
        <v>31</v>
      </c>
      <c r="C42" s="18">
        <v>21539.7</v>
      </c>
      <c r="D42" s="18">
        <v>1228</v>
      </c>
      <c r="E42" s="18">
        <f t="shared" ref="E42:F73" si="25">DG42+EC42-DY42</f>
        <v>79593</v>
      </c>
      <c r="F42" s="18">
        <f t="shared" si="25"/>
        <v>57844.25</v>
      </c>
      <c r="G42" s="18">
        <f t="shared" si="1"/>
        <v>46120.978000000003</v>
      </c>
      <c r="H42" s="18">
        <f t="shared" si="10"/>
        <v>79.733038288161751</v>
      </c>
      <c r="I42" s="18">
        <f t="shared" si="2"/>
        <v>57.946022891460302</v>
      </c>
      <c r="J42" s="18">
        <f t="shared" si="3"/>
        <v>24030</v>
      </c>
      <c r="K42" s="18">
        <f t="shared" si="3"/>
        <v>16172</v>
      </c>
      <c r="L42" s="18">
        <f t="shared" si="3"/>
        <v>9078.5779999999995</v>
      </c>
      <c r="M42" s="18">
        <f t="shared" si="11"/>
        <v>56.137632945832294</v>
      </c>
      <c r="N42" s="18">
        <f t="shared" si="12"/>
        <v>37.78018310445276</v>
      </c>
      <c r="O42" s="18">
        <f t="shared" si="4"/>
        <v>12100</v>
      </c>
      <c r="P42" s="18">
        <f t="shared" si="4"/>
        <v>8300</v>
      </c>
      <c r="Q42" s="18">
        <f t="shared" si="4"/>
        <v>4567.0940000000001</v>
      </c>
      <c r="R42" s="18">
        <f t="shared" si="13"/>
        <v>55.025228915662652</v>
      </c>
      <c r="S42" s="18">
        <f t="shared" si="14"/>
        <v>37.744578512396693</v>
      </c>
      <c r="T42" s="18">
        <v>2300</v>
      </c>
      <c r="U42" s="18">
        <v>1500</v>
      </c>
      <c r="V42" s="18">
        <v>964.83699999999999</v>
      </c>
      <c r="W42" s="18">
        <f t="shared" si="15"/>
        <v>64.322466666666671</v>
      </c>
      <c r="X42" s="18">
        <f t="shared" si="16"/>
        <v>41.949434782608698</v>
      </c>
      <c r="Y42" s="18">
        <v>3900</v>
      </c>
      <c r="Z42" s="18">
        <v>2300</v>
      </c>
      <c r="AA42" s="18">
        <v>1226.1379999999999</v>
      </c>
      <c r="AB42" s="18">
        <f t="shared" si="17"/>
        <v>53.310347826086954</v>
      </c>
      <c r="AC42" s="18">
        <f t="shared" si="18"/>
        <v>31.439435897435896</v>
      </c>
      <c r="AD42" s="18">
        <v>9800</v>
      </c>
      <c r="AE42" s="18">
        <v>6800</v>
      </c>
      <c r="AF42" s="18">
        <v>3602.2570000000001</v>
      </c>
      <c r="AG42" s="18">
        <f t="shared" si="19"/>
        <v>52.974367647058827</v>
      </c>
      <c r="AH42" s="18">
        <f t="shared" si="20"/>
        <v>36.757724489795919</v>
      </c>
      <c r="AI42" s="18">
        <v>1165</v>
      </c>
      <c r="AJ42" s="18">
        <v>750</v>
      </c>
      <c r="AK42" s="18">
        <v>167.45</v>
      </c>
      <c r="AL42" s="18">
        <f t="shared" si="21"/>
        <v>22.326666666666664</v>
      </c>
      <c r="AM42" s="18">
        <f t="shared" si="22"/>
        <v>14.373390557939913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55563</v>
      </c>
      <c r="AZ42" s="18">
        <v>41672.25</v>
      </c>
      <c r="BA42" s="18">
        <v>37042.400000000001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f t="shared" si="5"/>
        <v>55</v>
      </c>
      <c r="BO42" s="18">
        <f t="shared" si="5"/>
        <v>22</v>
      </c>
      <c r="BP42" s="18">
        <f t="shared" si="5"/>
        <v>54.216000000000001</v>
      </c>
      <c r="BQ42" s="18">
        <f t="shared" si="23"/>
        <v>246.43636363636367</v>
      </c>
      <c r="BR42" s="18">
        <f t="shared" si="24"/>
        <v>98.574545454545458</v>
      </c>
      <c r="BS42" s="18">
        <v>55</v>
      </c>
      <c r="BT42" s="18">
        <v>22</v>
      </c>
      <c r="BU42" s="18">
        <v>54.216000000000001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10</v>
      </c>
      <c r="CN42" s="18">
        <v>6800</v>
      </c>
      <c r="CO42" s="18">
        <v>4800</v>
      </c>
      <c r="CP42" s="18">
        <v>2704.36</v>
      </c>
      <c r="CQ42" s="18">
        <v>1920</v>
      </c>
      <c r="CR42" s="18">
        <v>1140</v>
      </c>
      <c r="CS42" s="18">
        <v>268.95999999999998</v>
      </c>
      <c r="CT42" s="18">
        <v>0</v>
      </c>
      <c r="CU42" s="18">
        <v>0</v>
      </c>
      <c r="CV42" s="18">
        <v>347.82</v>
      </c>
      <c r="CW42" s="18">
        <v>10</v>
      </c>
      <c r="CX42" s="18">
        <v>0</v>
      </c>
      <c r="CY42" s="18">
        <v>0</v>
      </c>
      <c r="CZ42" s="18">
        <v>0</v>
      </c>
      <c r="DA42" s="18">
        <v>0</v>
      </c>
      <c r="DB42" s="18">
        <v>0</v>
      </c>
      <c r="DC42" s="18">
        <v>0</v>
      </c>
      <c r="DD42" s="18">
        <v>0</v>
      </c>
      <c r="DE42" s="18">
        <v>1.5</v>
      </c>
      <c r="DF42" s="18">
        <v>0</v>
      </c>
      <c r="DG42" s="18">
        <f t="shared" ref="DG42:DH73" si="26">T42+Y42+AD42+AI42+AN42+AS42+AV42+AY42+BB42+BE42+BH42+BK42+BS42+BV42+BY42+CB42+CE42+CH42+CK42+CN42+CT42+CW42+CZ42+DC42</f>
        <v>79593</v>
      </c>
      <c r="DH42" s="18">
        <f t="shared" si="26"/>
        <v>57844.25</v>
      </c>
      <c r="DI42" s="18">
        <f t="shared" si="7"/>
        <v>46120.978000000003</v>
      </c>
      <c r="DJ42" s="18">
        <v>0</v>
      </c>
      <c r="DK42" s="18">
        <v>0</v>
      </c>
      <c r="DL42" s="18">
        <v>0</v>
      </c>
      <c r="DM42" s="18">
        <v>0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f t="shared" si="8"/>
        <v>0</v>
      </c>
      <c r="ED42" s="18">
        <f t="shared" si="8"/>
        <v>0</v>
      </c>
      <c r="EE42" s="18">
        <f t="shared" si="9"/>
        <v>0</v>
      </c>
      <c r="EF42" s="19"/>
      <c r="EG42" s="19"/>
      <c r="EI42" s="19"/>
      <c r="EJ42" s="19"/>
      <c r="EL42" s="19"/>
    </row>
    <row r="43" spans="1:142" s="20" customFormat="1" ht="21" customHeight="1" x14ac:dyDescent="0.25">
      <c r="A43" s="17">
        <v>34</v>
      </c>
      <c r="B43" s="25" t="s">
        <v>32</v>
      </c>
      <c r="C43" s="18">
        <v>5717.1</v>
      </c>
      <c r="D43" s="18">
        <v>0</v>
      </c>
      <c r="E43" s="18">
        <f t="shared" si="25"/>
        <v>40740.400000000001</v>
      </c>
      <c r="F43" s="18">
        <f t="shared" si="25"/>
        <v>30555.35</v>
      </c>
      <c r="G43" s="18">
        <f t="shared" si="1"/>
        <v>26353.602600000002</v>
      </c>
      <c r="H43" s="18">
        <f t="shared" si="10"/>
        <v>86.248734182393605</v>
      </c>
      <c r="I43" s="18">
        <f t="shared" si="2"/>
        <v>64.68665648839972</v>
      </c>
      <c r="J43" s="18">
        <f t="shared" si="3"/>
        <v>8571</v>
      </c>
      <c r="K43" s="18">
        <f t="shared" si="3"/>
        <v>6428.3</v>
      </c>
      <c r="L43" s="18">
        <f t="shared" si="3"/>
        <v>4907.3026</v>
      </c>
      <c r="M43" s="18">
        <f t="shared" si="11"/>
        <v>76.339041426193546</v>
      </c>
      <c r="N43" s="18">
        <f t="shared" si="12"/>
        <v>57.254726402986812</v>
      </c>
      <c r="O43" s="18">
        <f t="shared" si="4"/>
        <v>2500</v>
      </c>
      <c r="P43" s="18">
        <f t="shared" si="4"/>
        <v>1875</v>
      </c>
      <c r="Q43" s="18">
        <f t="shared" si="4"/>
        <v>2614.2829999999999</v>
      </c>
      <c r="R43" s="18">
        <f t="shared" si="13"/>
        <v>139.42842666666667</v>
      </c>
      <c r="S43" s="18">
        <f t="shared" si="14"/>
        <v>104.57132</v>
      </c>
      <c r="T43" s="18">
        <v>200</v>
      </c>
      <c r="U43" s="18">
        <v>150</v>
      </c>
      <c r="V43" s="18">
        <v>43.484000000000002</v>
      </c>
      <c r="W43" s="18">
        <f t="shared" si="15"/>
        <v>28.989333333333335</v>
      </c>
      <c r="X43" s="18">
        <f t="shared" si="16"/>
        <v>21.742000000000001</v>
      </c>
      <c r="Y43" s="18">
        <v>4500</v>
      </c>
      <c r="Z43" s="18">
        <v>3375</v>
      </c>
      <c r="AA43" s="18">
        <v>1757.4616000000001</v>
      </c>
      <c r="AB43" s="18">
        <f t="shared" si="17"/>
        <v>52.072936296296305</v>
      </c>
      <c r="AC43" s="18">
        <f t="shared" si="18"/>
        <v>39.054702222222225</v>
      </c>
      <c r="AD43" s="18">
        <v>2300</v>
      </c>
      <c r="AE43" s="18">
        <v>1725</v>
      </c>
      <c r="AF43" s="18">
        <v>2570.799</v>
      </c>
      <c r="AG43" s="18">
        <f t="shared" si="19"/>
        <v>149.03182608695653</v>
      </c>
      <c r="AH43" s="18">
        <f t="shared" si="20"/>
        <v>111.7738695652174</v>
      </c>
      <c r="AI43" s="18">
        <v>578</v>
      </c>
      <c r="AJ43" s="18">
        <v>433.5</v>
      </c>
      <c r="AK43" s="18">
        <v>5</v>
      </c>
      <c r="AL43" s="18">
        <f t="shared" si="21"/>
        <v>1.1534025374855825</v>
      </c>
      <c r="AM43" s="18">
        <f t="shared" si="22"/>
        <v>0.86505190311418689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32169.4</v>
      </c>
      <c r="AZ43" s="18">
        <v>24127.05</v>
      </c>
      <c r="BA43" s="18">
        <v>21446.3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f t="shared" si="5"/>
        <v>33</v>
      </c>
      <c r="BO43" s="18">
        <f t="shared" si="5"/>
        <v>24.8</v>
      </c>
      <c r="BP43" s="18">
        <f t="shared" si="5"/>
        <v>6.91</v>
      </c>
      <c r="BQ43" s="18">
        <f t="shared" si="23"/>
        <v>27.862903225806452</v>
      </c>
      <c r="BR43" s="18">
        <f t="shared" si="24"/>
        <v>20.939393939393941</v>
      </c>
      <c r="BS43" s="18">
        <v>33</v>
      </c>
      <c r="BT43" s="18">
        <v>24.8</v>
      </c>
      <c r="BU43" s="18">
        <v>6.91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960</v>
      </c>
      <c r="CO43" s="18">
        <v>720</v>
      </c>
      <c r="CP43" s="18">
        <v>90.292000000000002</v>
      </c>
      <c r="CQ43" s="18">
        <v>960</v>
      </c>
      <c r="CR43" s="18">
        <v>720</v>
      </c>
      <c r="CS43" s="18">
        <v>2.5920000000000001</v>
      </c>
      <c r="CT43" s="18">
        <v>0</v>
      </c>
      <c r="CU43" s="18">
        <v>0</v>
      </c>
      <c r="CV43" s="18">
        <v>0</v>
      </c>
      <c r="CW43" s="18">
        <v>0</v>
      </c>
      <c r="CX43" s="18">
        <v>0</v>
      </c>
      <c r="CY43" s="18">
        <v>0</v>
      </c>
      <c r="CZ43" s="18">
        <v>0</v>
      </c>
      <c r="DA43" s="18">
        <v>0</v>
      </c>
      <c r="DB43" s="18">
        <v>0</v>
      </c>
      <c r="DC43" s="18">
        <v>0</v>
      </c>
      <c r="DD43" s="18">
        <v>0</v>
      </c>
      <c r="DE43" s="18">
        <v>433.35599999999999</v>
      </c>
      <c r="DF43" s="18">
        <v>0</v>
      </c>
      <c r="DG43" s="18">
        <f t="shared" si="26"/>
        <v>40740.400000000001</v>
      </c>
      <c r="DH43" s="18">
        <f t="shared" si="26"/>
        <v>30555.35</v>
      </c>
      <c r="DI43" s="18">
        <f t="shared" si="7"/>
        <v>26353.602600000002</v>
      </c>
      <c r="DJ43" s="18">
        <v>0</v>
      </c>
      <c r="DK43" s="18">
        <v>0</v>
      </c>
      <c r="DL43" s="18">
        <v>0</v>
      </c>
      <c r="DM43" s="18">
        <v>0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</v>
      </c>
      <c r="DT43" s="18">
        <v>0</v>
      </c>
      <c r="DU43" s="18">
        <v>0</v>
      </c>
      <c r="DV43" s="18">
        <v>0</v>
      </c>
      <c r="DW43" s="18">
        <v>0</v>
      </c>
      <c r="DX43" s="18">
        <v>0</v>
      </c>
      <c r="DY43" s="18">
        <v>0</v>
      </c>
      <c r="DZ43" s="18">
        <v>0</v>
      </c>
      <c r="EA43" s="18">
        <v>0</v>
      </c>
      <c r="EB43" s="18">
        <v>0</v>
      </c>
      <c r="EC43" s="18">
        <f t="shared" si="8"/>
        <v>0</v>
      </c>
      <c r="ED43" s="18">
        <f t="shared" si="8"/>
        <v>0</v>
      </c>
      <c r="EE43" s="18">
        <f t="shared" si="9"/>
        <v>0</v>
      </c>
      <c r="EF43" s="19"/>
      <c r="EG43" s="19"/>
      <c r="EI43" s="19"/>
      <c r="EJ43" s="19"/>
      <c r="EL43" s="19"/>
    </row>
    <row r="44" spans="1:142" s="20" customFormat="1" ht="21" customHeight="1" x14ac:dyDescent="0.25">
      <c r="A44" s="17">
        <v>35</v>
      </c>
      <c r="B44" s="25" t="s">
        <v>33</v>
      </c>
      <c r="C44" s="18">
        <v>21594.9</v>
      </c>
      <c r="D44" s="18">
        <v>0</v>
      </c>
      <c r="E44" s="18">
        <f t="shared" si="25"/>
        <v>28196.1</v>
      </c>
      <c r="F44" s="18">
        <f t="shared" si="25"/>
        <v>21147.824999999997</v>
      </c>
      <c r="G44" s="18">
        <f t="shared" si="1"/>
        <v>17735.563999999998</v>
      </c>
      <c r="H44" s="18">
        <f t="shared" si="10"/>
        <v>83.864718948638924</v>
      </c>
      <c r="I44" s="18">
        <f t="shared" si="2"/>
        <v>62.900769964640503</v>
      </c>
      <c r="J44" s="18">
        <f t="shared" si="3"/>
        <v>3051</v>
      </c>
      <c r="K44" s="18">
        <f t="shared" si="3"/>
        <v>2289</v>
      </c>
      <c r="L44" s="18">
        <f t="shared" si="3"/>
        <v>971.96399999999994</v>
      </c>
      <c r="M44" s="18">
        <f t="shared" si="11"/>
        <v>42.462385321100918</v>
      </c>
      <c r="N44" s="18">
        <f t="shared" si="12"/>
        <v>31.857227138643069</v>
      </c>
      <c r="O44" s="18">
        <f t="shared" si="4"/>
        <v>2020</v>
      </c>
      <c r="P44" s="18">
        <f t="shared" si="4"/>
        <v>1515</v>
      </c>
      <c r="Q44" s="18">
        <f t="shared" si="4"/>
        <v>832.71400000000006</v>
      </c>
      <c r="R44" s="18">
        <f t="shared" si="13"/>
        <v>54.964620462046213</v>
      </c>
      <c r="S44" s="18">
        <f t="shared" si="14"/>
        <v>41.223465346534653</v>
      </c>
      <c r="T44" s="18">
        <v>40</v>
      </c>
      <c r="U44" s="18">
        <v>30</v>
      </c>
      <c r="V44" s="18">
        <v>4.2140000000000004</v>
      </c>
      <c r="W44" s="18">
        <f t="shared" si="15"/>
        <v>14.046666666666669</v>
      </c>
      <c r="X44" s="18">
        <f t="shared" si="16"/>
        <v>10.535000000000002</v>
      </c>
      <c r="Y44" s="18">
        <v>552</v>
      </c>
      <c r="Z44" s="18">
        <v>414</v>
      </c>
      <c r="AA44" s="18">
        <v>112.7</v>
      </c>
      <c r="AB44" s="18">
        <f t="shared" si="17"/>
        <v>27.222222222222225</v>
      </c>
      <c r="AC44" s="18">
        <f t="shared" si="18"/>
        <v>20.416666666666668</v>
      </c>
      <c r="AD44" s="18">
        <v>1980</v>
      </c>
      <c r="AE44" s="18">
        <v>1485</v>
      </c>
      <c r="AF44" s="18">
        <v>828.5</v>
      </c>
      <c r="AG44" s="18">
        <f t="shared" si="19"/>
        <v>55.791245791245792</v>
      </c>
      <c r="AH44" s="18">
        <f t="shared" si="20"/>
        <v>41.843434343434346</v>
      </c>
      <c r="AI44" s="18">
        <v>24</v>
      </c>
      <c r="AJ44" s="18">
        <v>18</v>
      </c>
      <c r="AK44" s="18">
        <v>0</v>
      </c>
      <c r="AL44" s="18">
        <f t="shared" si="21"/>
        <v>0</v>
      </c>
      <c r="AM44" s="18">
        <f t="shared" si="22"/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25145.1</v>
      </c>
      <c r="AZ44" s="18">
        <v>18858.824999999997</v>
      </c>
      <c r="BA44" s="18">
        <v>16763.599999999999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f t="shared" si="5"/>
        <v>55</v>
      </c>
      <c r="BO44" s="18">
        <f t="shared" si="5"/>
        <v>42</v>
      </c>
      <c r="BP44" s="18">
        <f t="shared" si="5"/>
        <v>21</v>
      </c>
      <c r="BQ44" s="18">
        <f t="shared" si="23"/>
        <v>50</v>
      </c>
      <c r="BR44" s="18">
        <f t="shared" si="24"/>
        <v>38.181818181818187</v>
      </c>
      <c r="BS44" s="18">
        <v>55</v>
      </c>
      <c r="BT44" s="18">
        <v>42</v>
      </c>
      <c r="BU44" s="18">
        <v>21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400</v>
      </c>
      <c r="CO44" s="18">
        <v>300</v>
      </c>
      <c r="CP44" s="18">
        <v>0</v>
      </c>
      <c r="CQ44" s="18">
        <v>400</v>
      </c>
      <c r="CR44" s="18">
        <v>300</v>
      </c>
      <c r="CS44" s="18">
        <v>0</v>
      </c>
      <c r="CT44" s="18">
        <v>0</v>
      </c>
      <c r="CU44" s="18">
        <v>0</v>
      </c>
      <c r="CV44" s="18">
        <v>0</v>
      </c>
      <c r="CW44" s="18">
        <v>0</v>
      </c>
      <c r="CX44" s="18">
        <v>0</v>
      </c>
      <c r="CY44" s="18">
        <v>0</v>
      </c>
      <c r="CZ44" s="18">
        <v>0</v>
      </c>
      <c r="DA44" s="18">
        <v>0</v>
      </c>
      <c r="DB44" s="18">
        <v>0</v>
      </c>
      <c r="DC44" s="18">
        <v>0</v>
      </c>
      <c r="DD44" s="18">
        <v>0</v>
      </c>
      <c r="DE44" s="18">
        <v>5.55</v>
      </c>
      <c r="DF44" s="18">
        <v>0</v>
      </c>
      <c r="DG44" s="18">
        <f t="shared" si="26"/>
        <v>28196.1</v>
      </c>
      <c r="DH44" s="18">
        <f t="shared" si="26"/>
        <v>21147.824999999997</v>
      </c>
      <c r="DI44" s="18">
        <f t="shared" si="7"/>
        <v>17735.563999999998</v>
      </c>
      <c r="DJ44" s="18">
        <v>0</v>
      </c>
      <c r="DK44" s="18">
        <v>0</v>
      </c>
      <c r="DL44" s="18">
        <v>0</v>
      </c>
      <c r="DM44" s="18">
        <v>0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f t="shared" si="8"/>
        <v>0</v>
      </c>
      <c r="ED44" s="18">
        <f t="shared" si="8"/>
        <v>0</v>
      </c>
      <c r="EE44" s="18">
        <f t="shared" si="9"/>
        <v>0</v>
      </c>
      <c r="EF44" s="19"/>
      <c r="EG44" s="19"/>
      <c r="EI44" s="19"/>
      <c r="EJ44" s="19"/>
      <c r="EL44" s="19"/>
    </row>
    <row r="45" spans="1:142" s="20" customFormat="1" ht="21" customHeight="1" x14ac:dyDescent="0.25">
      <c r="A45" s="17">
        <v>36</v>
      </c>
      <c r="B45" s="25" t="s">
        <v>34</v>
      </c>
      <c r="C45" s="18">
        <v>112384</v>
      </c>
      <c r="D45" s="18">
        <v>0</v>
      </c>
      <c r="E45" s="18">
        <f t="shared" si="25"/>
        <v>77576.2</v>
      </c>
      <c r="F45" s="18">
        <f t="shared" si="25"/>
        <v>51851.074999999997</v>
      </c>
      <c r="G45" s="18">
        <f t="shared" si="1"/>
        <v>47279.251000000004</v>
      </c>
      <c r="H45" s="18">
        <f t="shared" si="10"/>
        <v>91.182778756274601</v>
      </c>
      <c r="I45" s="18">
        <f t="shared" si="2"/>
        <v>60.945561912029731</v>
      </c>
      <c r="J45" s="18">
        <f t="shared" si="3"/>
        <v>22108.1</v>
      </c>
      <c r="K45" s="18">
        <f t="shared" si="3"/>
        <v>10250</v>
      </c>
      <c r="L45" s="18">
        <f t="shared" si="3"/>
        <v>10300.351000000001</v>
      </c>
      <c r="M45" s="18">
        <f t="shared" si="11"/>
        <v>100.49122926829268</v>
      </c>
      <c r="N45" s="18">
        <f t="shared" si="12"/>
        <v>46.590846793709098</v>
      </c>
      <c r="O45" s="18">
        <f t="shared" si="4"/>
        <v>10058.6</v>
      </c>
      <c r="P45" s="18">
        <f t="shared" si="4"/>
        <v>5400</v>
      </c>
      <c r="Q45" s="18">
        <f t="shared" si="4"/>
        <v>5105.3969999999999</v>
      </c>
      <c r="R45" s="18">
        <f t="shared" si="13"/>
        <v>94.544388888888889</v>
      </c>
      <c r="S45" s="18">
        <f t="shared" si="14"/>
        <v>50.756536694967494</v>
      </c>
      <c r="T45" s="18">
        <v>700</v>
      </c>
      <c r="U45" s="18">
        <v>400</v>
      </c>
      <c r="V45" s="18">
        <v>406.09699999999998</v>
      </c>
      <c r="W45" s="18">
        <f t="shared" si="15"/>
        <v>101.52425000000001</v>
      </c>
      <c r="X45" s="18">
        <f t="shared" si="16"/>
        <v>58.013857142857141</v>
      </c>
      <c r="Y45" s="18">
        <v>8299.5</v>
      </c>
      <c r="Z45" s="18">
        <v>3500</v>
      </c>
      <c r="AA45" s="18">
        <v>4011</v>
      </c>
      <c r="AB45" s="18">
        <f t="shared" si="17"/>
        <v>114.6</v>
      </c>
      <c r="AC45" s="18">
        <f t="shared" si="18"/>
        <v>48.32821254292427</v>
      </c>
      <c r="AD45" s="18">
        <v>9358.6</v>
      </c>
      <c r="AE45" s="18">
        <v>5000</v>
      </c>
      <c r="AF45" s="18">
        <v>4699.3</v>
      </c>
      <c r="AG45" s="18">
        <f t="shared" si="19"/>
        <v>93.986000000000004</v>
      </c>
      <c r="AH45" s="18">
        <f t="shared" si="20"/>
        <v>50.21370717842413</v>
      </c>
      <c r="AI45" s="18">
        <v>210</v>
      </c>
      <c r="AJ45" s="18">
        <v>150</v>
      </c>
      <c r="AK45" s="18">
        <v>121</v>
      </c>
      <c r="AL45" s="18">
        <f t="shared" si="21"/>
        <v>80.666666666666657</v>
      </c>
      <c r="AM45" s="18">
        <f t="shared" si="22"/>
        <v>57.619047619047613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55468.1</v>
      </c>
      <c r="AZ45" s="18">
        <v>41601.074999999997</v>
      </c>
      <c r="BA45" s="18">
        <v>36978.9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f t="shared" si="5"/>
        <v>150</v>
      </c>
      <c r="BO45" s="18">
        <f t="shared" si="5"/>
        <v>100</v>
      </c>
      <c r="BP45" s="18">
        <f t="shared" si="5"/>
        <v>9.8840000000000003</v>
      </c>
      <c r="BQ45" s="18">
        <f t="shared" si="23"/>
        <v>9.8840000000000003</v>
      </c>
      <c r="BR45" s="18">
        <f t="shared" si="24"/>
        <v>6.5893333333333333</v>
      </c>
      <c r="BS45" s="18">
        <v>150</v>
      </c>
      <c r="BT45" s="18">
        <v>100</v>
      </c>
      <c r="BU45" s="18">
        <v>9.8840000000000003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3390</v>
      </c>
      <c r="CO45" s="18">
        <v>1100</v>
      </c>
      <c r="CP45" s="18">
        <v>914</v>
      </c>
      <c r="CQ45" s="18">
        <v>1790</v>
      </c>
      <c r="CR45" s="18">
        <v>250</v>
      </c>
      <c r="CS45" s="18">
        <v>22</v>
      </c>
      <c r="CT45" s="18">
        <v>0</v>
      </c>
      <c r="CU45" s="18">
        <v>0</v>
      </c>
      <c r="CV45" s="18">
        <v>0</v>
      </c>
      <c r="CW45" s="18">
        <v>0</v>
      </c>
      <c r="CX45" s="18">
        <v>0</v>
      </c>
      <c r="CY45" s="18">
        <v>0</v>
      </c>
      <c r="CZ45" s="18">
        <v>0</v>
      </c>
      <c r="DA45" s="18">
        <v>0</v>
      </c>
      <c r="DB45" s="18">
        <v>0</v>
      </c>
      <c r="DC45" s="18">
        <v>0</v>
      </c>
      <c r="DD45" s="18">
        <v>0</v>
      </c>
      <c r="DE45" s="18">
        <v>139.07</v>
      </c>
      <c r="DF45" s="18">
        <v>0</v>
      </c>
      <c r="DG45" s="18">
        <f t="shared" si="26"/>
        <v>77576.2</v>
      </c>
      <c r="DH45" s="18">
        <f t="shared" si="26"/>
        <v>51851.074999999997</v>
      </c>
      <c r="DI45" s="18">
        <f t="shared" si="7"/>
        <v>47279.251000000004</v>
      </c>
      <c r="DJ45" s="18">
        <v>0</v>
      </c>
      <c r="DK45" s="18">
        <v>0</v>
      </c>
      <c r="DL45" s="18">
        <v>0</v>
      </c>
      <c r="DM45" s="18">
        <v>0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f t="shared" si="8"/>
        <v>0</v>
      </c>
      <c r="ED45" s="18">
        <f t="shared" si="8"/>
        <v>0</v>
      </c>
      <c r="EE45" s="18">
        <f t="shared" si="9"/>
        <v>0</v>
      </c>
      <c r="EF45" s="19"/>
      <c r="EG45" s="19"/>
      <c r="EI45" s="19"/>
      <c r="EJ45" s="19"/>
      <c r="EL45" s="19"/>
    </row>
    <row r="46" spans="1:142" s="20" customFormat="1" ht="21" customHeight="1" x14ac:dyDescent="0.25">
      <c r="A46" s="17">
        <v>37</v>
      </c>
      <c r="B46" s="25" t="s">
        <v>35</v>
      </c>
      <c r="C46" s="18">
        <v>13328</v>
      </c>
      <c r="D46" s="18">
        <v>0</v>
      </c>
      <c r="E46" s="18">
        <f t="shared" si="25"/>
        <v>46794.5</v>
      </c>
      <c r="F46" s="18">
        <f t="shared" si="25"/>
        <v>35095.875</v>
      </c>
      <c r="G46" s="18">
        <f t="shared" si="1"/>
        <v>32831.85</v>
      </c>
      <c r="H46" s="18">
        <f t="shared" si="10"/>
        <v>93.549028197758275</v>
      </c>
      <c r="I46" s="18">
        <f t="shared" si="2"/>
        <v>70.161771148318707</v>
      </c>
      <c r="J46" s="18">
        <f t="shared" si="3"/>
        <v>17970</v>
      </c>
      <c r="K46" s="18">
        <f t="shared" si="3"/>
        <v>13477.5</v>
      </c>
      <c r="L46" s="18">
        <f t="shared" si="3"/>
        <v>13615.35</v>
      </c>
      <c r="M46" s="18">
        <f t="shared" si="11"/>
        <v>101.02281580411798</v>
      </c>
      <c r="N46" s="18">
        <f t="shared" si="12"/>
        <v>75.767111853088494</v>
      </c>
      <c r="O46" s="18">
        <f t="shared" si="4"/>
        <v>7800</v>
      </c>
      <c r="P46" s="18">
        <f t="shared" si="4"/>
        <v>5850</v>
      </c>
      <c r="Q46" s="18">
        <f t="shared" si="4"/>
        <v>6066.3960000000006</v>
      </c>
      <c r="R46" s="18">
        <f t="shared" si="13"/>
        <v>103.69907692307694</v>
      </c>
      <c r="S46" s="18">
        <f t="shared" si="14"/>
        <v>77.774307692307701</v>
      </c>
      <c r="T46" s="18">
        <v>1800</v>
      </c>
      <c r="U46" s="18">
        <v>1350</v>
      </c>
      <c r="V46" s="18">
        <v>1148.306</v>
      </c>
      <c r="W46" s="18">
        <f t="shared" si="15"/>
        <v>85.059703703703704</v>
      </c>
      <c r="X46" s="18">
        <f t="shared" si="16"/>
        <v>63.794777777777782</v>
      </c>
      <c r="Y46" s="18">
        <v>5800</v>
      </c>
      <c r="Z46" s="18">
        <v>4350</v>
      </c>
      <c r="AA46" s="18">
        <v>2395.194</v>
      </c>
      <c r="AB46" s="18">
        <f t="shared" si="17"/>
        <v>55.061931034482761</v>
      </c>
      <c r="AC46" s="18">
        <f t="shared" si="18"/>
        <v>41.296448275862069</v>
      </c>
      <c r="AD46" s="18">
        <v>6000</v>
      </c>
      <c r="AE46" s="18">
        <v>4500</v>
      </c>
      <c r="AF46" s="18">
        <v>4918.09</v>
      </c>
      <c r="AG46" s="18">
        <f t="shared" si="19"/>
        <v>109.29088888888889</v>
      </c>
      <c r="AH46" s="18">
        <f t="shared" si="20"/>
        <v>81.968166666666662</v>
      </c>
      <c r="AI46" s="18">
        <v>300</v>
      </c>
      <c r="AJ46" s="18">
        <v>225</v>
      </c>
      <c r="AK46" s="18">
        <v>341.5</v>
      </c>
      <c r="AL46" s="18">
        <f t="shared" si="21"/>
        <v>151.77777777777777</v>
      </c>
      <c r="AM46" s="18">
        <f t="shared" si="22"/>
        <v>113.83333333333334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28824.5</v>
      </c>
      <c r="AZ46" s="18">
        <v>21618.375</v>
      </c>
      <c r="BA46" s="18">
        <v>19216.5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f t="shared" si="5"/>
        <v>370</v>
      </c>
      <c r="BO46" s="18">
        <f t="shared" si="5"/>
        <v>277.5</v>
      </c>
      <c r="BP46" s="18">
        <f t="shared" si="5"/>
        <v>270</v>
      </c>
      <c r="BQ46" s="18">
        <f t="shared" si="23"/>
        <v>97.297297297297305</v>
      </c>
      <c r="BR46" s="18">
        <f t="shared" si="24"/>
        <v>72.972972972972968</v>
      </c>
      <c r="BS46" s="18">
        <v>370</v>
      </c>
      <c r="BT46" s="18">
        <v>277.5</v>
      </c>
      <c r="BU46" s="18">
        <v>270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3700</v>
      </c>
      <c r="CO46" s="18">
        <v>2775</v>
      </c>
      <c r="CP46" s="18">
        <v>2320.5</v>
      </c>
      <c r="CQ46" s="18">
        <v>950</v>
      </c>
      <c r="CR46" s="18">
        <v>712.5</v>
      </c>
      <c r="CS46" s="18">
        <v>398.5</v>
      </c>
      <c r="CT46" s="18">
        <v>0</v>
      </c>
      <c r="CU46" s="18">
        <v>0</v>
      </c>
      <c r="CV46" s="18">
        <v>0</v>
      </c>
      <c r="CW46" s="18">
        <v>0</v>
      </c>
      <c r="CX46" s="18">
        <v>0</v>
      </c>
      <c r="CY46" s="18">
        <v>0</v>
      </c>
      <c r="CZ46" s="18">
        <v>0</v>
      </c>
      <c r="DA46" s="18">
        <v>0</v>
      </c>
      <c r="DB46" s="18">
        <v>0</v>
      </c>
      <c r="DC46" s="18">
        <v>0</v>
      </c>
      <c r="DD46" s="18">
        <v>0</v>
      </c>
      <c r="DE46" s="18">
        <v>2221.7600000000002</v>
      </c>
      <c r="DF46" s="18">
        <v>0</v>
      </c>
      <c r="DG46" s="18">
        <f t="shared" si="26"/>
        <v>46794.5</v>
      </c>
      <c r="DH46" s="18">
        <f t="shared" si="26"/>
        <v>35095.875</v>
      </c>
      <c r="DI46" s="18">
        <f t="shared" si="7"/>
        <v>32831.85</v>
      </c>
      <c r="DJ46" s="18">
        <v>0</v>
      </c>
      <c r="DK46" s="18">
        <v>0</v>
      </c>
      <c r="DL46" s="18">
        <v>0</v>
      </c>
      <c r="DM46" s="18">
        <v>0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f t="shared" si="8"/>
        <v>0</v>
      </c>
      <c r="ED46" s="18">
        <f t="shared" si="8"/>
        <v>0</v>
      </c>
      <c r="EE46" s="18">
        <f t="shared" si="9"/>
        <v>0</v>
      </c>
      <c r="EF46" s="19"/>
      <c r="EG46" s="19"/>
      <c r="EI46" s="19"/>
      <c r="EJ46" s="19"/>
      <c r="EL46" s="19"/>
    </row>
    <row r="47" spans="1:142" s="20" customFormat="1" ht="21" customHeight="1" x14ac:dyDescent="0.25">
      <c r="A47" s="17">
        <v>38</v>
      </c>
      <c r="B47" s="25" t="s">
        <v>36</v>
      </c>
      <c r="C47" s="18">
        <v>27904.5</v>
      </c>
      <c r="D47" s="18">
        <v>0</v>
      </c>
      <c r="E47" s="18">
        <f t="shared" si="25"/>
        <v>72988</v>
      </c>
      <c r="F47" s="18">
        <f t="shared" si="25"/>
        <v>52934.775000000001</v>
      </c>
      <c r="G47" s="18">
        <f t="shared" si="1"/>
        <v>44834.584999999999</v>
      </c>
      <c r="H47" s="18">
        <f t="shared" si="10"/>
        <v>84.697790818984302</v>
      </c>
      <c r="I47" s="18">
        <f t="shared" si="2"/>
        <v>61.427337370526658</v>
      </c>
      <c r="J47" s="18">
        <f t="shared" si="3"/>
        <v>14345.5</v>
      </c>
      <c r="K47" s="18">
        <f t="shared" si="3"/>
        <v>8952.9</v>
      </c>
      <c r="L47" s="18">
        <f t="shared" si="3"/>
        <v>8416.8490000000002</v>
      </c>
      <c r="M47" s="18">
        <f t="shared" si="11"/>
        <v>94.012543421684597</v>
      </c>
      <c r="N47" s="18">
        <f t="shared" si="12"/>
        <v>58.672399010142549</v>
      </c>
      <c r="O47" s="18">
        <f t="shared" si="4"/>
        <v>5048.5</v>
      </c>
      <c r="P47" s="18">
        <f t="shared" si="4"/>
        <v>3325</v>
      </c>
      <c r="Q47" s="18">
        <f t="shared" si="4"/>
        <v>5019.4059999999999</v>
      </c>
      <c r="R47" s="18">
        <f t="shared" si="13"/>
        <v>150.95957894736841</v>
      </c>
      <c r="S47" s="18">
        <f t="shared" si="14"/>
        <v>99.423710012875105</v>
      </c>
      <c r="T47" s="18">
        <v>487.8</v>
      </c>
      <c r="U47" s="18">
        <v>284.5</v>
      </c>
      <c r="V47" s="18">
        <v>203.54</v>
      </c>
      <c r="W47" s="18">
        <f t="shared" si="15"/>
        <v>71.543057996485061</v>
      </c>
      <c r="X47" s="18">
        <f t="shared" si="16"/>
        <v>41.726117261172604</v>
      </c>
      <c r="Y47" s="18">
        <v>5201.2</v>
      </c>
      <c r="Z47" s="18">
        <v>2950.6</v>
      </c>
      <c r="AA47" s="18">
        <v>1386.3579999999999</v>
      </c>
      <c r="AB47" s="18">
        <f t="shared" si="17"/>
        <v>46.98563004134752</v>
      </c>
      <c r="AC47" s="18">
        <f t="shared" si="18"/>
        <v>26.654579712374066</v>
      </c>
      <c r="AD47" s="18">
        <v>4560.7</v>
      </c>
      <c r="AE47" s="18">
        <v>3040.5</v>
      </c>
      <c r="AF47" s="18">
        <v>4815.866</v>
      </c>
      <c r="AG47" s="18">
        <f t="shared" si="19"/>
        <v>158.39059365235983</v>
      </c>
      <c r="AH47" s="18">
        <f t="shared" si="20"/>
        <v>105.59488674984104</v>
      </c>
      <c r="AI47" s="18">
        <v>100</v>
      </c>
      <c r="AJ47" s="18">
        <v>33</v>
      </c>
      <c r="AK47" s="18">
        <v>15.7</v>
      </c>
      <c r="AL47" s="18">
        <f t="shared" si="21"/>
        <v>47.575757575757571</v>
      </c>
      <c r="AM47" s="18">
        <f t="shared" si="22"/>
        <v>15.7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58642.5</v>
      </c>
      <c r="AZ47" s="18">
        <v>43981.875</v>
      </c>
      <c r="BA47" s="18">
        <v>39094.9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f t="shared" si="5"/>
        <v>933</v>
      </c>
      <c r="BO47" s="18">
        <f t="shared" si="5"/>
        <v>602.5</v>
      </c>
      <c r="BP47" s="18">
        <f t="shared" si="5"/>
        <v>626.77</v>
      </c>
      <c r="BQ47" s="18">
        <f t="shared" si="23"/>
        <v>104.02821576763486</v>
      </c>
      <c r="BR47" s="18">
        <f t="shared" si="24"/>
        <v>67.177920685959265</v>
      </c>
      <c r="BS47" s="18">
        <v>933</v>
      </c>
      <c r="BT47" s="18">
        <v>602.5</v>
      </c>
      <c r="BU47" s="18">
        <v>626.77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3062.8</v>
      </c>
      <c r="CO47" s="18">
        <v>2041.8</v>
      </c>
      <c r="CP47" s="18">
        <v>1368.615</v>
      </c>
      <c r="CQ47" s="18">
        <v>312.8</v>
      </c>
      <c r="CR47" s="18">
        <v>208.5</v>
      </c>
      <c r="CS47" s="18">
        <v>62.615000000000002</v>
      </c>
      <c r="CT47" s="18">
        <v>0</v>
      </c>
      <c r="CU47" s="18">
        <v>0</v>
      </c>
      <c r="CV47" s="18">
        <v>0</v>
      </c>
      <c r="CW47" s="18">
        <v>0</v>
      </c>
      <c r="CX47" s="18">
        <v>0</v>
      </c>
      <c r="CY47" s="18">
        <v>0</v>
      </c>
      <c r="CZ47" s="18">
        <v>0</v>
      </c>
      <c r="DA47" s="18">
        <v>0</v>
      </c>
      <c r="DB47" s="18">
        <v>0</v>
      </c>
      <c r="DC47" s="18">
        <v>0</v>
      </c>
      <c r="DD47" s="18">
        <v>0</v>
      </c>
      <c r="DE47" s="18">
        <v>0</v>
      </c>
      <c r="DF47" s="18">
        <v>-2677.1640000000002</v>
      </c>
      <c r="DG47" s="18">
        <f t="shared" si="26"/>
        <v>72988</v>
      </c>
      <c r="DH47" s="18">
        <f t="shared" si="26"/>
        <v>52934.775000000001</v>
      </c>
      <c r="DI47" s="18">
        <f t="shared" si="7"/>
        <v>44834.584999999999</v>
      </c>
      <c r="DJ47" s="18">
        <v>0</v>
      </c>
      <c r="DK47" s="18">
        <v>0</v>
      </c>
      <c r="DL47" s="18">
        <v>0</v>
      </c>
      <c r="DM47" s="18">
        <v>0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f t="shared" si="8"/>
        <v>0</v>
      </c>
      <c r="ED47" s="18">
        <f t="shared" si="8"/>
        <v>0</v>
      </c>
      <c r="EE47" s="18">
        <f t="shared" si="9"/>
        <v>0</v>
      </c>
      <c r="EF47" s="19"/>
      <c r="EG47" s="19"/>
      <c r="EI47" s="19"/>
      <c r="EJ47" s="19"/>
      <c r="EL47" s="19"/>
    </row>
    <row r="48" spans="1:142" s="20" customFormat="1" ht="21" customHeight="1" x14ac:dyDescent="0.25">
      <c r="A48" s="17">
        <v>39</v>
      </c>
      <c r="B48" s="25" t="s">
        <v>37</v>
      </c>
      <c r="C48" s="18">
        <v>0</v>
      </c>
      <c r="D48" s="18">
        <v>0</v>
      </c>
      <c r="E48" s="18">
        <f t="shared" si="25"/>
        <v>43340.5</v>
      </c>
      <c r="F48" s="18">
        <f t="shared" si="25"/>
        <v>31605.325000000001</v>
      </c>
      <c r="G48" s="18">
        <f t="shared" si="1"/>
        <v>30310.380999999994</v>
      </c>
      <c r="H48" s="18">
        <f t="shared" si="10"/>
        <v>95.902766385094893</v>
      </c>
      <c r="I48" s="18">
        <f t="shared" si="2"/>
        <v>69.935466826640194</v>
      </c>
      <c r="J48" s="18">
        <f t="shared" si="3"/>
        <v>13545</v>
      </c>
      <c r="K48" s="18">
        <f t="shared" si="3"/>
        <v>9258.7000000000007</v>
      </c>
      <c r="L48" s="18">
        <f t="shared" si="3"/>
        <v>10446.781000000001</v>
      </c>
      <c r="M48" s="18">
        <f t="shared" si="11"/>
        <v>112.83204985581131</v>
      </c>
      <c r="N48" s="18">
        <f t="shared" si="12"/>
        <v>77.126474713916579</v>
      </c>
      <c r="O48" s="18">
        <f t="shared" si="4"/>
        <v>4750</v>
      </c>
      <c r="P48" s="18">
        <f t="shared" si="4"/>
        <v>3412.5</v>
      </c>
      <c r="Q48" s="18">
        <f t="shared" si="4"/>
        <v>4101.9930000000004</v>
      </c>
      <c r="R48" s="18">
        <f t="shared" si="13"/>
        <v>120.20492307692309</v>
      </c>
      <c r="S48" s="18">
        <f t="shared" si="14"/>
        <v>86.357747368421059</v>
      </c>
      <c r="T48" s="18">
        <v>1750</v>
      </c>
      <c r="U48" s="18">
        <v>1312.5</v>
      </c>
      <c r="V48" s="18">
        <v>970.44299999999998</v>
      </c>
      <c r="W48" s="18">
        <f t="shared" si="15"/>
        <v>73.938514285714291</v>
      </c>
      <c r="X48" s="18">
        <f t="shared" si="16"/>
        <v>55.453885714285711</v>
      </c>
      <c r="Y48" s="18">
        <v>2335</v>
      </c>
      <c r="Z48" s="18">
        <v>1751.2</v>
      </c>
      <c r="AA48" s="18">
        <v>1391.902</v>
      </c>
      <c r="AB48" s="18">
        <f t="shared" si="17"/>
        <v>79.482754682503426</v>
      </c>
      <c r="AC48" s="18">
        <f t="shared" si="18"/>
        <v>59.610364025695937</v>
      </c>
      <c r="AD48" s="18">
        <v>3000</v>
      </c>
      <c r="AE48" s="18">
        <v>2100</v>
      </c>
      <c r="AF48" s="18">
        <v>3131.55</v>
      </c>
      <c r="AG48" s="18">
        <f t="shared" si="19"/>
        <v>149.12142857142859</v>
      </c>
      <c r="AH48" s="18">
        <f t="shared" si="20"/>
        <v>104.38500000000002</v>
      </c>
      <c r="AI48" s="18">
        <v>210</v>
      </c>
      <c r="AJ48" s="18">
        <v>157.5</v>
      </c>
      <c r="AK48" s="18">
        <v>188.78</v>
      </c>
      <c r="AL48" s="18">
        <f t="shared" si="21"/>
        <v>119.86031746031746</v>
      </c>
      <c r="AM48" s="18">
        <f t="shared" si="22"/>
        <v>89.895238095238099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29795.5</v>
      </c>
      <c r="AZ48" s="18">
        <v>22346.625</v>
      </c>
      <c r="BA48" s="18">
        <v>19863.599999999999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f t="shared" si="5"/>
        <v>490</v>
      </c>
      <c r="BO48" s="18">
        <f t="shared" si="5"/>
        <v>367.5</v>
      </c>
      <c r="BP48" s="18">
        <f t="shared" si="5"/>
        <v>433.8</v>
      </c>
      <c r="BQ48" s="18">
        <f t="shared" si="23"/>
        <v>118.0408163265306</v>
      </c>
      <c r="BR48" s="18">
        <f t="shared" si="24"/>
        <v>88.530612244897966</v>
      </c>
      <c r="BS48" s="18">
        <v>190</v>
      </c>
      <c r="BT48" s="18">
        <v>142.5</v>
      </c>
      <c r="BU48" s="18">
        <v>93.8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300</v>
      </c>
      <c r="CC48" s="18">
        <v>225</v>
      </c>
      <c r="CD48" s="18">
        <v>340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1000</v>
      </c>
      <c r="CL48" s="18">
        <v>0</v>
      </c>
      <c r="CM48" s="18">
        <v>0</v>
      </c>
      <c r="CN48" s="18">
        <v>4760</v>
      </c>
      <c r="CO48" s="18">
        <v>3570</v>
      </c>
      <c r="CP48" s="18">
        <v>4137.7060000000001</v>
      </c>
      <c r="CQ48" s="18">
        <v>1200</v>
      </c>
      <c r="CR48" s="18">
        <v>600</v>
      </c>
      <c r="CS48" s="18">
        <v>330.916</v>
      </c>
      <c r="CT48" s="18">
        <v>0</v>
      </c>
      <c r="CU48" s="18">
        <v>0</v>
      </c>
      <c r="CV48" s="18">
        <v>0</v>
      </c>
      <c r="CW48" s="18">
        <v>0</v>
      </c>
      <c r="CX48" s="18">
        <v>0</v>
      </c>
      <c r="CY48" s="18">
        <v>0</v>
      </c>
      <c r="CZ48" s="18">
        <v>0</v>
      </c>
      <c r="DA48" s="18">
        <v>0</v>
      </c>
      <c r="DB48" s="18">
        <v>0</v>
      </c>
      <c r="DC48" s="18">
        <v>0</v>
      </c>
      <c r="DD48" s="18">
        <v>0</v>
      </c>
      <c r="DE48" s="18">
        <v>192.6</v>
      </c>
      <c r="DF48" s="18">
        <v>0</v>
      </c>
      <c r="DG48" s="18">
        <f t="shared" si="26"/>
        <v>43340.5</v>
      </c>
      <c r="DH48" s="18">
        <f t="shared" si="26"/>
        <v>31605.325000000001</v>
      </c>
      <c r="DI48" s="18">
        <f t="shared" si="7"/>
        <v>30310.380999999994</v>
      </c>
      <c r="DJ48" s="18">
        <v>0</v>
      </c>
      <c r="DK48" s="18">
        <v>0</v>
      </c>
      <c r="DL48" s="18">
        <v>0</v>
      </c>
      <c r="DM48" s="18">
        <v>0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f t="shared" si="8"/>
        <v>0</v>
      </c>
      <c r="ED48" s="18">
        <f t="shared" si="8"/>
        <v>0</v>
      </c>
      <c r="EE48" s="18">
        <f t="shared" si="9"/>
        <v>0</v>
      </c>
      <c r="EF48" s="19"/>
      <c r="EG48" s="19"/>
      <c r="EI48" s="19"/>
      <c r="EJ48" s="19"/>
      <c r="EL48" s="19"/>
    </row>
    <row r="49" spans="1:142" s="20" customFormat="1" ht="21" customHeight="1" x14ac:dyDescent="0.25">
      <c r="A49" s="17">
        <v>40</v>
      </c>
      <c r="B49" s="25" t="s">
        <v>38</v>
      </c>
      <c r="C49" s="18">
        <v>22038.3</v>
      </c>
      <c r="D49" s="18">
        <v>0</v>
      </c>
      <c r="E49" s="18">
        <f t="shared" si="25"/>
        <v>72248</v>
      </c>
      <c r="F49" s="18">
        <f t="shared" si="25"/>
        <v>49793.45</v>
      </c>
      <c r="G49" s="18">
        <f t="shared" si="1"/>
        <v>43921.259000000005</v>
      </c>
      <c r="H49" s="18">
        <f t="shared" si="10"/>
        <v>88.206900706819894</v>
      </c>
      <c r="I49" s="18">
        <f t="shared" si="2"/>
        <v>60.792352729487334</v>
      </c>
      <c r="J49" s="18">
        <f t="shared" si="3"/>
        <v>26783.4</v>
      </c>
      <c r="K49" s="18">
        <f t="shared" si="3"/>
        <v>15695</v>
      </c>
      <c r="L49" s="18">
        <f t="shared" si="3"/>
        <v>13611.358999999999</v>
      </c>
      <c r="M49" s="18">
        <f t="shared" si="11"/>
        <v>86.724173303599855</v>
      </c>
      <c r="N49" s="18">
        <f t="shared" si="12"/>
        <v>50.82013112599595</v>
      </c>
      <c r="O49" s="18">
        <f t="shared" si="4"/>
        <v>6387</v>
      </c>
      <c r="P49" s="18">
        <f t="shared" si="4"/>
        <v>4750</v>
      </c>
      <c r="Q49" s="18">
        <f t="shared" si="4"/>
        <v>3612.009</v>
      </c>
      <c r="R49" s="18">
        <f t="shared" si="13"/>
        <v>76.042294736842109</v>
      </c>
      <c r="S49" s="18">
        <f t="shared" si="14"/>
        <v>56.552512916862376</v>
      </c>
      <c r="T49" s="18">
        <v>200</v>
      </c>
      <c r="U49" s="18">
        <v>150</v>
      </c>
      <c r="V49" s="18">
        <v>28.815999999999999</v>
      </c>
      <c r="W49" s="18">
        <f t="shared" si="15"/>
        <v>19.210666666666665</v>
      </c>
      <c r="X49" s="18">
        <f t="shared" si="16"/>
        <v>14.407999999999998</v>
      </c>
      <c r="Y49" s="18">
        <v>14854.4</v>
      </c>
      <c r="Z49" s="18">
        <v>7900</v>
      </c>
      <c r="AA49" s="18">
        <v>7393.2430000000004</v>
      </c>
      <c r="AB49" s="18">
        <f t="shared" si="17"/>
        <v>93.585354430379752</v>
      </c>
      <c r="AC49" s="18">
        <f t="shared" si="18"/>
        <v>49.771401066350712</v>
      </c>
      <c r="AD49" s="18">
        <v>6187</v>
      </c>
      <c r="AE49" s="18">
        <v>4600</v>
      </c>
      <c r="AF49" s="18">
        <v>3583.1930000000002</v>
      </c>
      <c r="AG49" s="18">
        <f t="shared" si="19"/>
        <v>77.895500000000013</v>
      </c>
      <c r="AH49" s="18">
        <f t="shared" si="20"/>
        <v>57.914869888475842</v>
      </c>
      <c r="AI49" s="18">
        <v>508.5</v>
      </c>
      <c r="AJ49" s="18">
        <v>312</v>
      </c>
      <c r="AK49" s="18">
        <v>181.3</v>
      </c>
      <c r="AL49" s="18">
        <f t="shared" si="21"/>
        <v>58.108974358974365</v>
      </c>
      <c r="AM49" s="18">
        <f t="shared" si="22"/>
        <v>35.653883972468051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45464.6</v>
      </c>
      <c r="AZ49" s="18">
        <v>34098.449999999997</v>
      </c>
      <c r="BA49" s="18">
        <v>30309.9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f t="shared" si="5"/>
        <v>120</v>
      </c>
      <c r="BO49" s="18">
        <f t="shared" si="5"/>
        <v>100</v>
      </c>
      <c r="BP49" s="18">
        <f t="shared" si="5"/>
        <v>56.71</v>
      </c>
      <c r="BQ49" s="18">
        <f t="shared" si="23"/>
        <v>56.710000000000008</v>
      </c>
      <c r="BR49" s="18">
        <f t="shared" si="24"/>
        <v>47.258333333333333</v>
      </c>
      <c r="BS49" s="18">
        <v>120</v>
      </c>
      <c r="BT49" s="18">
        <v>100</v>
      </c>
      <c r="BU49" s="18">
        <v>56.71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4280.5</v>
      </c>
      <c r="CO49" s="18">
        <v>2000</v>
      </c>
      <c r="CP49" s="18">
        <v>1455.02</v>
      </c>
      <c r="CQ49" s="18">
        <v>2343.5</v>
      </c>
      <c r="CR49" s="18">
        <v>1000</v>
      </c>
      <c r="CS49" s="18">
        <v>50.32</v>
      </c>
      <c r="CT49" s="18">
        <v>613</v>
      </c>
      <c r="CU49" s="18">
        <v>613</v>
      </c>
      <c r="CV49" s="18">
        <v>613.27700000000004</v>
      </c>
      <c r="CW49" s="18">
        <v>0</v>
      </c>
      <c r="CX49" s="18">
        <v>0</v>
      </c>
      <c r="CY49" s="18">
        <v>0</v>
      </c>
      <c r="CZ49" s="18">
        <v>0</v>
      </c>
      <c r="DA49" s="18">
        <v>0</v>
      </c>
      <c r="DB49" s="18">
        <v>0</v>
      </c>
      <c r="DC49" s="18">
        <v>20</v>
      </c>
      <c r="DD49" s="18">
        <v>20</v>
      </c>
      <c r="DE49" s="18">
        <v>299.8</v>
      </c>
      <c r="DF49" s="18">
        <v>0</v>
      </c>
      <c r="DG49" s="18">
        <f t="shared" si="26"/>
        <v>72248</v>
      </c>
      <c r="DH49" s="18">
        <f t="shared" si="26"/>
        <v>49793.45</v>
      </c>
      <c r="DI49" s="18">
        <f t="shared" si="7"/>
        <v>43921.259000000005</v>
      </c>
      <c r="DJ49" s="18">
        <v>0</v>
      </c>
      <c r="DK49" s="18">
        <v>0</v>
      </c>
      <c r="DL49" s="18">
        <v>0</v>
      </c>
      <c r="DM49" s="18">
        <v>0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f t="shared" si="8"/>
        <v>0</v>
      </c>
      <c r="ED49" s="18">
        <f t="shared" si="8"/>
        <v>0</v>
      </c>
      <c r="EE49" s="18">
        <f t="shared" si="9"/>
        <v>0</v>
      </c>
      <c r="EF49" s="19"/>
      <c r="EG49" s="19"/>
      <c r="EI49" s="19"/>
      <c r="EJ49" s="19"/>
      <c r="EL49" s="19"/>
    </row>
    <row r="50" spans="1:142" s="20" customFormat="1" ht="21" customHeight="1" x14ac:dyDescent="0.25">
      <c r="A50" s="17">
        <v>41</v>
      </c>
      <c r="B50" s="25" t="s">
        <v>39</v>
      </c>
      <c r="C50" s="18">
        <v>8763.1</v>
      </c>
      <c r="D50" s="18">
        <v>725</v>
      </c>
      <c r="E50" s="18">
        <f t="shared" si="25"/>
        <v>50465.3</v>
      </c>
      <c r="F50" s="18">
        <f t="shared" si="25"/>
        <v>37043.575000000004</v>
      </c>
      <c r="G50" s="18">
        <f t="shared" si="1"/>
        <v>32625.770000000004</v>
      </c>
      <c r="H50" s="18">
        <f t="shared" si="10"/>
        <v>88.074031731548587</v>
      </c>
      <c r="I50" s="18">
        <f t="shared" si="2"/>
        <v>64.649907956556291</v>
      </c>
      <c r="J50" s="18">
        <f t="shared" si="3"/>
        <v>12558.4</v>
      </c>
      <c r="K50" s="18">
        <f t="shared" si="3"/>
        <v>8613.4</v>
      </c>
      <c r="L50" s="18">
        <f t="shared" si="3"/>
        <v>7354.2699999999995</v>
      </c>
      <c r="M50" s="18">
        <f t="shared" si="11"/>
        <v>85.381730791557345</v>
      </c>
      <c r="N50" s="18">
        <f t="shared" si="12"/>
        <v>58.560565040132495</v>
      </c>
      <c r="O50" s="18">
        <f t="shared" si="4"/>
        <v>4675</v>
      </c>
      <c r="P50" s="18">
        <f t="shared" si="4"/>
        <v>3400</v>
      </c>
      <c r="Q50" s="18">
        <f t="shared" si="4"/>
        <v>4368.9230000000007</v>
      </c>
      <c r="R50" s="18">
        <f t="shared" si="13"/>
        <v>128.49773529411769</v>
      </c>
      <c r="S50" s="18">
        <f t="shared" si="14"/>
        <v>93.452898395721945</v>
      </c>
      <c r="T50" s="18">
        <v>475</v>
      </c>
      <c r="U50" s="18">
        <v>250</v>
      </c>
      <c r="V50" s="18">
        <v>43.154000000000003</v>
      </c>
      <c r="W50" s="18">
        <f t="shared" si="15"/>
        <v>17.261600000000001</v>
      </c>
      <c r="X50" s="18">
        <f t="shared" si="16"/>
        <v>9.0850526315789484</v>
      </c>
      <c r="Y50" s="18">
        <v>5000</v>
      </c>
      <c r="Z50" s="18">
        <v>3000</v>
      </c>
      <c r="AA50" s="18">
        <v>1647.2729999999999</v>
      </c>
      <c r="AB50" s="18">
        <f t="shared" si="17"/>
        <v>54.909100000000002</v>
      </c>
      <c r="AC50" s="18">
        <f t="shared" si="18"/>
        <v>32.945459999999997</v>
      </c>
      <c r="AD50" s="18">
        <v>4200</v>
      </c>
      <c r="AE50" s="18">
        <v>3150</v>
      </c>
      <c r="AF50" s="18">
        <v>4325.7690000000002</v>
      </c>
      <c r="AG50" s="18">
        <f t="shared" si="19"/>
        <v>137.32600000000002</v>
      </c>
      <c r="AH50" s="18">
        <f t="shared" si="20"/>
        <v>102.99450000000002</v>
      </c>
      <c r="AI50" s="18">
        <v>320</v>
      </c>
      <c r="AJ50" s="18">
        <v>200</v>
      </c>
      <c r="AK50" s="18">
        <v>10</v>
      </c>
      <c r="AL50" s="18">
        <f t="shared" si="21"/>
        <v>5</v>
      </c>
      <c r="AM50" s="18">
        <f t="shared" si="22"/>
        <v>3.125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37906.9</v>
      </c>
      <c r="AZ50" s="18">
        <v>28430.174999999999</v>
      </c>
      <c r="BA50" s="18">
        <v>25271.5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f t="shared" si="5"/>
        <v>200</v>
      </c>
      <c r="BO50" s="18">
        <f t="shared" si="5"/>
        <v>150</v>
      </c>
      <c r="BP50" s="18">
        <f t="shared" si="5"/>
        <v>0</v>
      </c>
      <c r="BQ50" s="18">
        <f t="shared" si="23"/>
        <v>0</v>
      </c>
      <c r="BR50" s="18">
        <f t="shared" si="24"/>
        <v>0</v>
      </c>
      <c r="BS50" s="18">
        <v>200</v>
      </c>
      <c r="BT50" s="18">
        <v>150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1300</v>
      </c>
      <c r="CO50" s="18">
        <v>800</v>
      </c>
      <c r="CP50" s="18">
        <v>264.62799999999999</v>
      </c>
      <c r="CQ50" s="18">
        <v>1300</v>
      </c>
      <c r="CR50" s="18">
        <v>800</v>
      </c>
      <c r="CS50" s="18">
        <v>264.62799999999999</v>
      </c>
      <c r="CT50" s="18">
        <v>863.4</v>
      </c>
      <c r="CU50" s="18">
        <v>863.4</v>
      </c>
      <c r="CV50" s="18">
        <v>1726.8</v>
      </c>
      <c r="CW50" s="18">
        <v>200</v>
      </c>
      <c r="CX50" s="18">
        <v>200</v>
      </c>
      <c r="CY50" s="18">
        <v>-663.35400000000004</v>
      </c>
      <c r="CZ50" s="18">
        <v>0</v>
      </c>
      <c r="DA50" s="18">
        <v>0</v>
      </c>
      <c r="DB50" s="18">
        <v>0</v>
      </c>
      <c r="DC50" s="18">
        <v>0</v>
      </c>
      <c r="DD50" s="18">
        <v>0</v>
      </c>
      <c r="DE50" s="18">
        <v>0</v>
      </c>
      <c r="DF50" s="18">
        <v>0</v>
      </c>
      <c r="DG50" s="18">
        <f t="shared" si="26"/>
        <v>50465.3</v>
      </c>
      <c r="DH50" s="18">
        <f t="shared" si="26"/>
        <v>37043.575000000004</v>
      </c>
      <c r="DI50" s="18">
        <f t="shared" si="7"/>
        <v>32625.770000000004</v>
      </c>
      <c r="DJ50" s="18">
        <v>0</v>
      </c>
      <c r="DK50" s="18">
        <v>0</v>
      </c>
      <c r="DL50" s="18">
        <v>0</v>
      </c>
      <c r="DM50" s="18">
        <v>0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2970</v>
      </c>
      <c r="DZ50" s="18">
        <v>2970</v>
      </c>
      <c r="EA50" s="18">
        <v>2562</v>
      </c>
      <c r="EB50" s="18">
        <v>0</v>
      </c>
      <c r="EC50" s="18">
        <f t="shared" si="8"/>
        <v>2970</v>
      </c>
      <c r="ED50" s="18">
        <f t="shared" si="8"/>
        <v>2970</v>
      </c>
      <c r="EE50" s="18">
        <f t="shared" si="9"/>
        <v>2562</v>
      </c>
      <c r="EF50" s="19"/>
      <c r="EG50" s="19"/>
      <c r="EI50" s="19"/>
      <c r="EJ50" s="19"/>
      <c r="EL50" s="19"/>
    </row>
    <row r="51" spans="1:142" s="20" customFormat="1" ht="21" customHeight="1" x14ac:dyDescent="0.25">
      <c r="A51" s="17">
        <v>42</v>
      </c>
      <c r="B51" s="25" t="s">
        <v>40</v>
      </c>
      <c r="C51" s="18">
        <v>24015.7</v>
      </c>
      <c r="D51" s="18">
        <v>0</v>
      </c>
      <c r="E51" s="18">
        <f t="shared" si="25"/>
        <v>269000</v>
      </c>
      <c r="F51" s="18">
        <f t="shared" si="25"/>
        <v>200287.22500000001</v>
      </c>
      <c r="G51" s="18">
        <f t="shared" si="1"/>
        <v>161554.22210000001</v>
      </c>
      <c r="H51" s="18">
        <f t="shared" si="10"/>
        <v>80.66127138163705</v>
      </c>
      <c r="I51" s="18">
        <f t="shared" si="2"/>
        <v>60.057331635687738</v>
      </c>
      <c r="J51" s="18">
        <f t="shared" si="3"/>
        <v>152458.70000000001</v>
      </c>
      <c r="K51" s="18">
        <f t="shared" si="3"/>
        <v>113791.6</v>
      </c>
      <c r="L51" s="18">
        <f t="shared" si="3"/>
        <v>84770.722099999984</v>
      </c>
      <c r="M51" s="18">
        <f t="shared" si="11"/>
        <v>74.496467313931774</v>
      </c>
      <c r="N51" s="18">
        <f t="shared" si="12"/>
        <v>55.60241698243523</v>
      </c>
      <c r="O51" s="18">
        <f t="shared" si="4"/>
        <v>91000</v>
      </c>
      <c r="P51" s="18">
        <f t="shared" si="4"/>
        <v>68250</v>
      </c>
      <c r="Q51" s="18">
        <f t="shared" si="4"/>
        <v>42036.256999999998</v>
      </c>
      <c r="R51" s="18">
        <f t="shared" si="13"/>
        <v>61.591585347985344</v>
      </c>
      <c r="S51" s="18">
        <f t="shared" si="14"/>
        <v>46.193689010989011</v>
      </c>
      <c r="T51" s="18">
        <v>51000</v>
      </c>
      <c r="U51" s="18">
        <v>38250</v>
      </c>
      <c r="V51" s="18">
        <v>12694.623</v>
      </c>
      <c r="W51" s="18">
        <f t="shared" si="15"/>
        <v>33.188556862745095</v>
      </c>
      <c r="X51" s="18">
        <f t="shared" si="16"/>
        <v>24.891417647058823</v>
      </c>
      <c r="Y51" s="18">
        <v>13500</v>
      </c>
      <c r="Z51" s="18">
        <v>10125</v>
      </c>
      <c r="AA51" s="18">
        <v>6339.6390000000001</v>
      </c>
      <c r="AB51" s="18">
        <f t="shared" si="17"/>
        <v>62.613718518518525</v>
      </c>
      <c r="AC51" s="18">
        <f t="shared" si="18"/>
        <v>46.96028888888889</v>
      </c>
      <c r="AD51" s="18">
        <v>40000</v>
      </c>
      <c r="AE51" s="18">
        <v>30000</v>
      </c>
      <c r="AF51" s="18">
        <v>29341.633999999998</v>
      </c>
      <c r="AG51" s="18">
        <f t="shared" si="19"/>
        <v>97.805446666666668</v>
      </c>
      <c r="AH51" s="18">
        <f t="shared" si="20"/>
        <v>73.354084999999998</v>
      </c>
      <c r="AI51" s="18">
        <v>9973.7000000000007</v>
      </c>
      <c r="AJ51" s="18">
        <v>7486.6</v>
      </c>
      <c r="AK51" s="18">
        <v>8428.366</v>
      </c>
      <c r="AL51" s="18">
        <f t="shared" si="21"/>
        <v>112.57935511447118</v>
      </c>
      <c r="AM51" s="18">
        <f t="shared" si="22"/>
        <v>84.505910544732643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105572.7</v>
      </c>
      <c r="AZ51" s="18">
        <v>79179.525000000009</v>
      </c>
      <c r="BA51" s="18">
        <v>70381.600000000006</v>
      </c>
      <c r="BB51" s="18">
        <v>0</v>
      </c>
      <c r="BC51" s="18">
        <v>0</v>
      </c>
      <c r="BD51" s="18">
        <v>0</v>
      </c>
      <c r="BE51" s="18">
        <v>10968.6</v>
      </c>
      <c r="BF51" s="18">
        <v>7316.1</v>
      </c>
      <c r="BG51" s="18">
        <v>6401.9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f t="shared" si="5"/>
        <v>1300</v>
      </c>
      <c r="BO51" s="18">
        <f t="shared" si="5"/>
        <v>975</v>
      </c>
      <c r="BP51" s="18">
        <f t="shared" si="5"/>
        <v>227.542</v>
      </c>
      <c r="BQ51" s="18">
        <f t="shared" si="23"/>
        <v>23.337641025641027</v>
      </c>
      <c r="BR51" s="18">
        <f t="shared" si="24"/>
        <v>17.503230769230768</v>
      </c>
      <c r="BS51" s="18">
        <v>1300</v>
      </c>
      <c r="BT51" s="18">
        <v>975</v>
      </c>
      <c r="BU51" s="18">
        <v>227.542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32785</v>
      </c>
      <c r="CO51" s="18">
        <v>24555</v>
      </c>
      <c r="CP51" s="18">
        <v>16374.697</v>
      </c>
      <c r="CQ51" s="18">
        <v>12000</v>
      </c>
      <c r="CR51" s="18">
        <v>9000</v>
      </c>
      <c r="CS51" s="18">
        <v>4559.6469999999999</v>
      </c>
      <c r="CT51" s="18">
        <v>3000</v>
      </c>
      <c r="CU51" s="18">
        <v>1850</v>
      </c>
      <c r="CV51" s="18">
        <v>9517.8647999999994</v>
      </c>
      <c r="CW51" s="18">
        <v>400</v>
      </c>
      <c r="CX51" s="18">
        <v>300</v>
      </c>
      <c r="CY51" s="18">
        <v>1502.1563000000001</v>
      </c>
      <c r="CZ51" s="18">
        <v>0</v>
      </c>
      <c r="DA51" s="18">
        <v>0</v>
      </c>
      <c r="DB51" s="18">
        <v>0</v>
      </c>
      <c r="DC51" s="18">
        <v>500</v>
      </c>
      <c r="DD51" s="18">
        <v>250</v>
      </c>
      <c r="DE51" s="18">
        <v>344.2</v>
      </c>
      <c r="DF51" s="18">
        <v>0</v>
      </c>
      <c r="DG51" s="18">
        <f t="shared" si="26"/>
        <v>269000</v>
      </c>
      <c r="DH51" s="18">
        <f t="shared" si="26"/>
        <v>200287.22500000001</v>
      </c>
      <c r="DI51" s="18">
        <f t="shared" si="7"/>
        <v>161554.22210000001</v>
      </c>
      <c r="DJ51" s="18">
        <v>0</v>
      </c>
      <c r="DK51" s="18">
        <v>0</v>
      </c>
      <c r="DL51" s="18">
        <v>0</v>
      </c>
      <c r="DM51" s="18">
        <v>0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8000</v>
      </c>
      <c r="DZ51" s="18">
        <v>8000</v>
      </c>
      <c r="EA51" s="18">
        <v>5000</v>
      </c>
      <c r="EB51" s="18">
        <v>0</v>
      </c>
      <c r="EC51" s="18">
        <f t="shared" si="8"/>
        <v>8000</v>
      </c>
      <c r="ED51" s="18">
        <f t="shared" si="8"/>
        <v>8000</v>
      </c>
      <c r="EE51" s="18">
        <f t="shared" si="9"/>
        <v>5000</v>
      </c>
      <c r="EF51" s="19"/>
      <c r="EG51" s="19"/>
      <c r="EI51" s="19"/>
      <c r="EJ51" s="19"/>
      <c r="EL51" s="19"/>
    </row>
    <row r="52" spans="1:142" s="20" customFormat="1" ht="21" customHeight="1" x14ac:dyDescent="0.25">
      <c r="A52" s="17">
        <v>43</v>
      </c>
      <c r="B52" s="25" t="s">
        <v>41</v>
      </c>
      <c r="C52" s="18">
        <v>0</v>
      </c>
      <c r="D52" s="18">
        <v>0</v>
      </c>
      <c r="E52" s="18">
        <f t="shared" si="25"/>
        <v>8086.5</v>
      </c>
      <c r="F52" s="18">
        <f t="shared" si="25"/>
        <v>6050.375</v>
      </c>
      <c r="G52" s="18">
        <f t="shared" si="1"/>
        <v>5201.5239999999994</v>
      </c>
      <c r="H52" s="18">
        <f t="shared" si="10"/>
        <v>85.970274569758061</v>
      </c>
      <c r="I52" s="18">
        <f t="shared" si="2"/>
        <v>64.323551598342902</v>
      </c>
      <c r="J52" s="18">
        <f t="shared" si="3"/>
        <v>3454</v>
      </c>
      <c r="K52" s="18">
        <f t="shared" si="3"/>
        <v>2576</v>
      </c>
      <c r="L52" s="18">
        <f t="shared" si="3"/>
        <v>2113.0239999999999</v>
      </c>
      <c r="M52" s="18">
        <f t="shared" si="11"/>
        <v>82.027329192546588</v>
      </c>
      <c r="N52" s="18">
        <f t="shared" si="12"/>
        <v>61.176143601621305</v>
      </c>
      <c r="O52" s="18">
        <f t="shared" si="4"/>
        <v>167.7</v>
      </c>
      <c r="P52" s="18">
        <f t="shared" si="4"/>
        <v>126</v>
      </c>
      <c r="Q52" s="18">
        <f t="shared" si="4"/>
        <v>128.02199999999999</v>
      </c>
      <c r="R52" s="18">
        <f t="shared" si="13"/>
        <v>101.60476190476192</v>
      </c>
      <c r="S52" s="18">
        <f t="shared" si="14"/>
        <v>76.339892665474068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2686.3</v>
      </c>
      <c r="Z52" s="18">
        <v>2000</v>
      </c>
      <c r="AA52" s="18">
        <v>1300.3019999999999</v>
      </c>
      <c r="AB52" s="18">
        <f t="shared" si="17"/>
        <v>65.01509999999999</v>
      </c>
      <c r="AC52" s="18">
        <f t="shared" si="18"/>
        <v>48.404943602724934</v>
      </c>
      <c r="AD52" s="18">
        <v>167.7</v>
      </c>
      <c r="AE52" s="18">
        <v>126</v>
      </c>
      <c r="AF52" s="18">
        <v>128.02199999999999</v>
      </c>
      <c r="AG52" s="18">
        <f t="shared" si="19"/>
        <v>101.60476190476192</v>
      </c>
      <c r="AH52" s="18">
        <f t="shared" si="20"/>
        <v>76.339892665474068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4632.5</v>
      </c>
      <c r="AZ52" s="18">
        <v>3474.375</v>
      </c>
      <c r="BA52" s="18">
        <v>3088.5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f t="shared" si="5"/>
        <v>600</v>
      </c>
      <c r="BO52" s="18">
        <f t="shared" si="5"/>
        <v>450</v>
      </c>
      <c r="BP52" s="18">
        <f t="shared" si="5"/>
        <v>684.7</v>
      </c>
      <c r="BQ52" s="18">
        <f t="shared" si="23"/>
        <v>152.15555555555557</v>
      </c>
      <c r="BR52" s="18">
        <f t="shared" si="24"/>
        <v>114.11666666666666</v>
      </c>
      <c r="BS52" s="18">
        <v>600</v>
      </c>
      <c r="BT52" s="18">
        <v>450</v>
      </c>
      <c r="BU52" s="18">
        <v>684.7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8">
        <v>0</v>
      </c>
      <c r="CR52" s="18">
        <v>0</v>
      </c>
      <c r="CS52" s="18">
        <v>0</v>
      </c>
      <c r="CT52" s="18">
        <v>0</v>
      </c>
      <c r="CU52" s="18">
        <v>0</v>
      </c>
      <c r="CV52" s="18">
        <v>0</v>
      </c>
      <c r="CW52" s="18">
        <v>0</v>
      </c>
      <c r="CX52" s="18">
        <v>0</v>
      </c>
      <c r="CY52" s="18">
        <v>0</v>
      </c>
      <c r="CZ52" s="18">
        <v>0</v>
      </c>
      <c r="DA52" s="18">
        <v>0</v>
      </c>
      <c r="DB52" s="18">
        <v>0</v>
      </c>
      <c r="DC52" s="18">
        <v>0</v>
      </c>
      <c r="DD52" s="18">
        <v>0</v>
      </c>
      <c r="DE52" s="18">
        <v>0</v>
      </c>
      <c r="DF52" s="18">
        <v>0</v>
      </c>
      <c r="DG52" s="18">
        <f t="shared" si="26"/>
        <v>8086.5</v>
      </c>
      <c r="DH52" s="18">
        <f t="shared" si="26"/>
        <v>6050.375</v>
      </c>
      <c r="DI52" s="18">
        <f t="shared" si="7"/>
        <v>5201.5239999999994</v>
      </c>
      <c r="DJ52" s="18">
        <v>0</v>
      </c>
      <c r="DK52" s="18">
        <v>0</v>
      </c>
      <c r="DL52" s="18">
        <v>0</v>
      </c>
      <c r="DM52" s="18">
        <v>0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f t="shared" si="8"/>
        <v>0</v>
      </c>
      <c r="ED52" s="18">
        <f t="shared" si="8"/>
        <v>0</v>
      </c>
      <c r="EE52" s="18">
        <f t="shared" si="9"/>
        <v>0</v>
      </c>
      <c r="EF52" s="19"/>
      <c r="EG52" s="19"/>
      <c r="EI52" s="19"/>
      <c r="EJ52" s="19"/>
      <c r="EL52" s="19"/>
    </row>
    <row r="53" spans="1:142" s="20" customFormat="1" ht="21" customHeight="1" x14ac:dyDescent="0.25">
      <c r="A53" s="17">
        <v>44</v>
      </c>
      <c r="B53" s="25" t="s">
        <v>44</v>
      </c>
      <c r="C53" s="18">
        <v>112689.60000000001</v>
      </c>
      <c r="D53" s="18">
        <v>0</v>
      </c>
      <c r="E53" s="18">
        <f t="shared" si="25"/>
        <v>888604</v>
      </c>
      <c r="F53" s="18">
        <f t="shared" si="25"/>
        <v>650736.05000000005</v>
      </c>
      <c r="G53" s="18">
        <f t="shared" si="1"/>
        <v>570900.46</v>
      </c>
      <c r="H53" s="18">
        <f t="shared" si="10"/>
        <v>87.731494205676768</v>
      </c>
      <c r="I53" s="18">
        <f t="shared" si="2"/>
        <v>64.246892879167774</v>
      </c>
      <c r="J53" s="18">
        <f t="shared" si="3"/>
        <v>443155</v>
      </c>
      <c r="K53" s="18">
        <f t="shared" si="3"/>
        <v>317346.5</v>
      </c>
      <c r="L53" s="18">
        <f t="shared" si="3"/>
        <v>274632.06</v>
      </c>
      <c r="M53" s="18">
        <f t="shared" si="11"/>
        <v>86.540125698566072</v>
      </c>
      <c r="N53" s="18">
        <f t="shared" si="12"/>
        <v>61.972009793413143</v>
      </c>
      <c r="O53" s="18">
        <f t="shared" si="4"/>
        <v>179829</v>
      </c>
      <c r="P53" s="18">
        <f t="shared" si="4"/>
        <v>127690</v>
      </c>
      <c r="Q53" s="18">
        <f t="shared" si="4"/>
        <v>114217.5736</v>
      </c>
      <c r="R53" s="18">
        <f t="shared" si="13"/>
        <v>89.449113947842434</v>
      </c>
      <c r="S53" s="18">
        <f t="shared" si="14"/>
        <v>63.514546374611434</v>
      </c>
      <c r="T53" s="18">
        <v>54335</v>
      </c>
      <c r="U53" s="18">
        <v>36340</v>
      </c>
      <c r="V53" s="18">
        <v>32510.8236</v>
      </c>
      <c r="W53" s="18">
        <f t="shared" si="15"/>
        <v>89.462915795266923</v>
      </c>
      <c r="X53" s="18">
        <f t="shared" si="16"/>
        <v>59.834036256556544</v>
      </c>
      <c r="Y53" s="18">
        <v>22358</v>
      </c>
      <c r="Z53" s="18">
        <v>15660</v>
      </c>
      <c r="AA53" s="18">
        <v>11920.4458</v>
      </c>
      <c r="AB53" s="18">
        <f t="shared" si="17"/>
        <v>76.120343550447004</v>
      </c>
      <c r="AC53" s="18">
        <f t="shared" si="18"/>
        <v>53.316243850076027</v>
      </c>
      <c r="AD53" s="18">
        <v>125494</v>
      </c>
      <c r="AE53" s="18">
        <v>91350</v>
      </c>
      <c r="AF53" s="18">
        <v>81706.75</v>
      </c>
      <c r="AG53" s="18">
        <f t="shared" si="19"/>
        <v>89.443623426382047</v>
      </c>
      <c r="AH53" s="18">
        <f t="shared" si="20"/>
        <v>65.108092817186474</v>
      </c>
      <c r="AI53" s="18">
        <v>27417.200000000001</v>
      </c>
      <c r="AJ53" s="18">
        <v>21350</v>
      </c>
      <c r="AK53" s="18">
        <v>17888.232499999998</v>
      </c>
      <c r="AL53" s="18">
        <f t="shared" si="21"/>
        <v>83.785632318501158</v>
      </c>
      <c r="AM53" s="18">
        <f t="shared" si="22"/>
        <v>65.244563631588932</v>
      </c>
      <c r="AN53" s="18">
        <v>28800</v>
      </c>
      <c r="AO53" s="18">
        <v>21570</v>
      </c>
      <c r="AP53" s="18">
        <v>18927</v>
      </c>
      <c r="AQ53" s="18">
        <f t="shared" ref="AQ53" si="27">AP53/AO53*100</f>
        <v>87.746870653685676</v>
      </c>
      <c r="AR53" s="18">
        <f t="shared" ref="AR53" si="28">AP53/AN53*100</f>
        <v>65.71875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434124.6</v>
      </c>
      <c r="AZ53" s="18">
        <v>325593.45</v>
      </c>
      <c r="BA53" s="18">
        <v>289416.3</v>
      </c>
      <c r="BB53" s="18">
        <v>0</v>
      </c>
      <c r="BC53" s="18">
        <v>0</v>
      </c>
      <c r="BD53" s="18">
        <v>0</v>
      </c>
      <c r="BE53" s="18">
        <v>3967.4</v>
      </c>
      <c r="BF53" s="18">
        <v>2646.2</v>
      </c>
      <c r="BG53" s="18">
        <v>2315.4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f t="shared" si="5"/>
        <v>35349.1</v>
      </c>
      <c r="BO53" s="18">
        <f t="shared" si="5"/>
        <v>26024</v>
      </c>
      <c r="BP53" s="18">
        <f t="shared" si="5"/>
        <v>19327.891</v>
      </c>
      <c r="BQ53" s="18">
        <f t="shared" si="23"/>
        <v>74.269485859206881</v>
      </c>
      <c r="BR53" s="18">
        <f t="shared" si="24"/>
        <v>54.677179899912588</v>
      </c>
      <c r="BS53" s="18">
        <v>31797</v>
      </c>
      <c r="BT53" s="18">
        <v>23450</v>
      </c>
      <c r="BU53" s="18">
        <v>18304.800999999999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3552.1</v>
      </c>
      <c r="CC53" s="18">
        <v>2574</v>
      </c>
      <c r="CD53" s="18">
        <v>1023.09</v>
      </c>
      <c r="CE53" s="18">
        <v>0</v>
      </c>
      <c r="CF53" s="18">
        <v>0</v>
      </c>
      <c r="CG53" s="18">
        <v>0</v>
      </c>
      <c r="CH53" s="18">
        <v>7357</v>
      </c>
      <c r="CI53" s="18">
        <v>5149.8999999999996</v>
      </c>
      <c r="CJ53" s="18">
        <v>4536.7</v>
      </c>
      <c r="CK53" s="18">
        <v>7027</v>
      </c>
      <c r="CL53" s="18">
        <v>5274</v>
      </c>
      <c r="CM53" s="18">
        <v>4321.51</v>
      </c>
      <c r="CN53" s="18">
        <v>139834.70000000001</v>
      </c>
      <c r="CO53" s="18">
        <v>97888.5</v>
      </c>
      <c r="CP53" s="18">
        <v>79742.739100000006</v>
      </c>
      <c r="CQ53" s="18">
        <v>46055</v>
      </c>
      <c r="CR53" s="18">
        <v>34150</v>
      </c>
      <c r="CS53" s="18">
        <v>23110.6211</v>
      </c>
      <c r="CT53" s="18">
        <v>1000</v>
      </c>
      <c r="CU53" s="18">
        <v>720</v>
      </c>
      <c r="CV53" s="18">
        <v>5321.48</v>
      </c>
      <c r="CW53" s="18">
        <v>400</v>
      </c>
      <c r="CX53" s="18">
        <v>300</v>
      </c>
      <c r="CY53" s="18">
        <v>1600</v>
      </c>
      <c r="CZ53" s="18">
        <v>0</v>
      </c>
      <c r="DA53" s="18">
        <v>0</v>
      </c>
      <c r="DB53" s="18">
        <v>0</v>
      </c>
      <c r="DC53" s="18">
        <v>1140</v>
      </c>
      <c r="DD53" s="18">
        <v>870</v>
      </c>
      <c r="DE53" s="18">
        <v>1365.1880000000001</v>
      </c>
      <c r="DF53" s="18">
        <v>0</v>
      </c>
      <c r="DG53" s="18">
        <f t="shared" si="26"/>
        <v>888604</v>
      </c>
      <c r="DH53" s="18">
        <f t="shared" si="26"/>
        <v>650736.05000000005</v>
      </c>
      <c r="DI53" s="18">
        <f t="shared" si="7"/>
        <v>570900.46</v>
      </c>
      <c r="DJ53" s="18">
        <v>0</v>
      </c>
      <c r="DK53" s="18">
        <v>0</v>
      </c>
      <c r="DL53" s="18">
        <v>0</v>
      </c>
      <c r="DM53" s="18">
        <v>0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6183.9</v>
      </c>
      <c r="DZ53" s="18">
        <v>6183.9</v>
      </c>
      <c r="EA53" s="18">
        <v>0</v>
      </c>
      <c r="EB53" s="18">
        <v>0</v>
      </c>
      <c r="EC53" s="18">
        <f t="shared" si="8"/>
        <v>6183.9</v>
      </c>
      <c r="ED53" s="18">
        <f t="shared" si="8"/>
        <v>6183.9</v>
      </c>
      <c r="EE53" s="18">
        <f t="shared" si="9"/>
        <v>0</v>
      </c>
      <c r="EF53" s="19"/>
      <c r="EG53" s="19"/>
      <c r="EI53" s="19"/>
      <c r="EJ53" s="19"/>
      <c r="EL53" s="19"/>
    </row>
    <row r="54" spans="1:142" s="20" customFormat="1" ht="21" customHeight="1" x14ac:dyDescent="0.25">
      <c r="A54" s="17">
        <v>45</v>
      </c>
      <c r="B54" s="25" t="s">
        <v>45</v>
      </c>
      <c r="C54" s="18">
        <v>21834.7</v>
      </c>
      <c r="D54" s="18">
        <v>3900.2</v>
      </c>
      <c r="E54" s="18">
        <f t="shared" si="25"/>
        <v>294784.7</v>
      </c>
      <c r="F54" s="18">
        <f t="shared" si="25"/>
        <v>220367.72500000001</v>
      </c>
      <c r="G54" s="18">
        <f t="shared" si="1"/>
        <v>188733.9584</v>
      </c>
      <c r="H54" s="18">
        <f t="shared" si="10"/>
        <v>85.645009222652718</v>
      </c>
      <c r="I54" s="18">
        <f t="shared" si="2"/>
        <v>64.024339933517581</v>
      </c>
      <c r="J54" s="18">
        <f t="shared" si="3"/>
        <v>99598</v>
      </c>
      <c r="K54" s="18">
        <f t="shared" si="3"/>
        <v>74713.5</v>
      </c>
      <c r="L54" s="18">
        <f t="shared" si="3"/>
        <v>61737.558400000002</v>
      </c>
      <c r="M54" s="18">
        <f t="shared" si="11"/>
        <v>82.632400302488833</v>
      </c>
      <c r="N54" s="18">
        <f t="shared" si="12"/>
        <v>61.98674511536376</v>
      </c>
      <c r="O54" s="18">
        <f t="shared" si="4"/>
        <v>39250</v>
      </c>
      <c r="P54" s="18">
        <f t="shared" si="4"/>
        <v>29437.5</v>
      </c>
      <c r="Q54" s="18">
        <f t="shared" si="4"/>
        <v>29037.9568</v>
      </c>
      <c r="R54" s="18">
        <f t="shared" si="13"/>
        <v>98.642740721868364</v>
      </c>
      <c r="S54" s="18">
        <f t="shared" si="14"/>
        <v>73.982055541401266</v>
      </c>
      <c r="T54" s="18">
        <v>6250</v>
      </c>
      <c r="U54" s="18">
        <v>4687.5</v>
      </c>
      <c r="V54" s="18">
        <v>2876.9967999999999</v>
      </c>
      <c r="W54" s="18">
        <f t="shared" si="15"/>
        <v>61.375931733333331</v>
      </c>
      <c r="X54" s="18">
        <f t="shared" si="16"/>
        <v>46.031948800000002</v>
      </c>
      <c r="Y54" s="18">
        <v>1350</v>
      </c>
      <c r="Z54" s="18">
        <v>1012.5</v>
      </c>
      <c r="AA54" s="18">
        <v>923.56219999999996</v>
      </c>
      <c r="AB54" s="18">
        <f t="shared" si="17"/>
        <v>91.216019753086414</v>
      </c>
      <c r="AC54" s="18">
        <f t="shared" si="18"/>
        <v>68.41201481481481</v>
      </c>
      <c r="AD54" s="18">
        <v>33000</v>
      </c>
      <c r="AE54" s="18">
        <v>24750</v>
      </c>
      <c r="AF54" s="18">
        <v>26160.959999999999</v>
      </c>
      <c r="AG54" s="18">
        <f t="shared" si="19"/>
        <v>105.70084848484849</v>
      </c>
      <c r="AH54" s="18">
        <f t="shared" si="20"/>
        <v>79.275636363636366</v>
      </c>
      <c r="AI54" s="18">
        <v>5518</v>
      </c>
      <c r="AJ54" s="18">
        <v>4138.5</v>
      </c>
      <c r="AK54" s="18">
        <v>2636.6</v>
      </c>
      <c r="AL54" s="18">
        <f t="shared" si="21"/>
        <v>63.709073335749665</v>
      </c>
      <c r="AM54" s="18">
        <f t="shared" si="22"/>
        <v>47.781805001812252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186345.5</v>
      </c>
      <c r="AZ54" s="18">
        <v>139759.125</v>
      </c>
      <c r="BA54" s="18">
        <v>124230.39999999999</v>
      </c>
      <c r="BB54" s="18">
        <v>0</v>
      </c>
      <c r="BC54" s="18">
        <v>0</v>
      </c>
      <c r="BD54" s="18">
        <v>0</v>
      </c>
      <c r="BE54" s="18">
        <v>3033.8</v>
      </c>
      <c r="BF54" s="18">
        <v>2023.5</v>
      </c>
      <c r="BG54" s="18">
        <v>1770.7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f t="shared" si="5"/>
        <v>10220</v>
      </c>
      <c r="BO54" s="18">
        <f t="shared" si="5"/>
        <v>7665</v>
      </c>
      <c r="BP54" s="18">
        <f t="shared" si="5"/>
        <v>7269.2263999999996</v>
      </c>
      <c r="BQ54" s="18">
        <f t="shared" si="23"/>
        <v>94.836613176777547</v>
      </c>
      <c r="BR54" s="18">
        <f t="shared" si="24"/>
        <v>71.127459882583167</v>
      </c>
      <c r="BS54" s="18">
        <v>1000</v>
      </c>
      <c r="BT54" s="18">
        <v>750</v>
      </c>
      <c r="BU54" s="18">
        <v>950.26639999999998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9220</v>
      </c>
      <c r="CC54" s="18">
        <v>6915</v>
      </c>
      <c r="CD54" s="18">
        <v>6318.96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1850</v>
      </c>
      <c r="CL54" s="18">
        <v>1387.5</v>
      </c>
      <c r="CM54" s="18">
        <v>1029</v>
      </c>
      <c r="CN54" s="18">
        <v>39250</v>
      </c>
      <c r="CO54" s="18">
        <v>29437.5</v>
      </c>
      <c r="CP54" s="18">
        <v>20133.233</v>
      </c>
      <c r="CQ54" s="18">
        <v>21000</v>
      </c>
      <c r="CR54" s="18">
        <v>15750</v>
      </c>
      <c r="CS54" s="18">
        <v>10791.138000000001</v>
      </c>
      <c r="CT54" s="18">
        <v>2000</v>
      </c>
      <c r="CU54" s="18">
        <v>1500</v>
      </c>
      <c r="CV54" s="18">
        <v>287.98</v>
      </c>
      <c r="CW54" s="18">
        <v>100</v>
      </c>
      <c r="CX54" s="18">
        <v>75</v>
      </c>
      <c r="CY54" s="18">
        <v>0</v>
      </c>
      <c r="CZ54" s="18">
        <v>0</v>
      </c>
      <c r="DA54" s="18">
        <v>0</v>
      </c>
      <c r="DB54" s="18">
        <v>0</v>
      </c>
      <c r="DC54" s="18">
        <v>60</v>
      </c>
      <c r="DD54" s="18">
        <v>60</v>
      </c>
      <c r="DE54" s="18">
        <v>420</v>
      </c>
      <c r="DF54" s="18">
        <v>0</v>
      </c>
      <c r="DG54" s="18">
        <f t="shared" si="26"/>
        <v>288977.3</v>
      </c>
      <c r="DH54" s="18">
        <f t="shared" si="26"/>
        <v>216496.125</v>
      </c>
      <c r="DI54" s="18">
        <f t="shared" si="7"/>
        <v>187738.65840000001</v>
      </c>
      <c r="DJ54" s="18">
        <v>0</v>
      </c>
      <c r="DK54" s="18">
        <v>0</v>
      </c>
      <c r="DL54" s="18">
        <v>0</v>
      </c>
      <c r="DM54" s="18">
        <v>5807.4</v>
      </c>
      <c r="DN54" s="18">
        <v>3871.6</v>
      </c>
      <c r="DO54" s="18">
        <v>645.29999999999995</v>
      </c>
      <c r="DP54" s="18">
        <v>0</v>
      </c>
      <c r="DQ54" s="18">
        <v>0</v>
      </c>
      <c r="DR54" s="18">
        <v>0</v>
      </c>
      <c r="DS54" s="18">
        <v>0</v>
      </c>
      <c r="DT54" s="18">
        <v>0</v>
      </c>
      <c r="DU54" s="18">
        <v>350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f t="shared" si="8"/>
        <v>5807.4</v>
      </c>
      <c r="ED54" s="18">
        <f t="shared" si="8"/>
        <v>3871.6</v>
      </c>
      <c r="EE54" s="18">
        <f t="shared" si="9"/>
        <v>995.3</v>
      </c>
      <c r="EF54" s="19"/>
      <c r="EG54" s="19"/>
      <c r="EI54" s="19"/>
      <c r="EJ54" s="19"/>
      <c r="EL54" s="19"/>
    </row>
    <row r="55" spans="1:142" s="20" customFormat="1" ht="21" customHeight="1" x14ac:dyDescent="0.25">
      <c r="A55" s="17">
        <v>46</v>
      </c>
      <c r="B55" s="25" t="s">
        <v>46</v>
      </c>
      <c r="C55" s="18">
        <v>185.1</v>
      </c>
      <c r="D55" s="18">
        <v>639</v>
      </c>
      <c r="E55" s="18">
        <f t="shared" si="25"/>
        <v>31582.699999999997</v>
      </c>
      <c r="F55" s="18">
        <f t="shared" si="25"/>
        <v>23691.275000000001</v>
      </c>
      <c r="G55" s="18">
        <f t="shared" si="1"/>
        <v>13043.975999999999</v>
      </c>
      <c r="H55" s="18">
        <f t="shared" si="10"/>
        <v>55.058142712876354</v>
      </c>
      <c r="I55" s="18">
        <f t="shared" si="2"/>
        <v>41.301016062591231</v>
      </c>
      <c r="J55" s="18">
        <f t="shared" si="3"/>
        <v>15157</v>
      </c>
      <c r="K55" s="18">
        <f t="shared" si="3"/>
        <v>11372</v>
      </c>
      <c r="L55" s="18">
        <f t="shared" si="3"/>
        <v>2173.9760000000001</v>
      </c>
      <c r="M55" s="18">
        <f t="shared" si="11"/>
        <v>19.11691874780162</v>
      </c>
      <c r="N55" s="18">
        <f t="shared" si="12"/>
        <v>14.34304941611137</v>
      </c>
      <c r="O55" s="18">
        <f t="shared" si="4"/>
        <v>3580</v>
      </c>
      <c r="P55" s="18">
        <f t="shared" si="4"/>
        <v>2690</v>
      </c>
      <c r="Q55" s="18">
        <f t="shared" si="4"/>
        <v>1280.2760000000001</v>
      </c>
      <c r="R55" s="18">
        <f t="shared" si="13"/>
        <v>47.593903345724911</v>
      </c>
      <c r="S55" s="18">
        <f t="shared" si="14"/>
        <v>35.76189944134078</v>
      </c>
      <c r="T55" s="18">
        <v>80</v>
      </c>
      <c r="U55" s="18">
        <v>60</v>
      </c>
      <c r="V55" s="18">
        <v>40.276000000000003</v>
      </c>
      <c r="W55" s="18">
        <f t="shared" si="15"/>
        <v>67.126666666666665</v>
      </c>
      <c r="X55" s="18">
        <f t="shared" si="16"/>
        <v>50.345000000000006</v>
      </c>
      <c r="Y55" s="18">
        <v>8600</v>
      </c>
      <c r="Z55" s="18">
        <v>6450</v>
      </c>
      <c r="AA55" s="18">
        <v>882.4</v>
      </c>
      <c r="AB55" s="18">
        <f t="shared" si="17"/>
        <v>13.680620155038758</v>
      </c>
      <c r="AC55" s="18">
        <f t="shared" si="18"/>
        <v>10.260465116279068</v>
      </c>
      <c r="AD55" s="18">
        <v>3500</v>
      </c>
      <c r="AE55" s="18">
        <v>2630</v>
      </c>
      <c r="AF55" s="18">
        <v>1240</v>
      </c>
      <c r="AG55" s="18">
        <f t="shared" si="19"/>
        <v>47.148288973384027</v>
      </c>
      <c r="AH55" s="18">
        <f t="shared" si="20"/>
        <v>35.428571428571423</v>
      </c>
      <c r="AI55" s="18">
        <v>35</v>
      </c>
      <c r="AJ55" s="18">
        <v>26</v>
      </c>
      <c r="AK55" s="18">
        <v>4.5</v>
      </c>
      <c r="AL55" s="18">
        <f t="shared" si="21"/>
        <v>17.307692307692307</v>
      </c>
      <c r="AM55" s="18">
        <f t="shared" si="22"/>
        <v>12.857142857142856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16425.7</v>
      </c>
      <c r="AZ55" s="18">
        <v>12319.275000000001</v>
      </c>
      <c r="BA55" s="18">
        <v>10954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f t="shared" si="5"/>
        <v>142</v>
      </c>
      <c r="BO55" s="18">
        <f t="shared" si="5"/>
        <v>106</v>
      </c>
      <c r="BP55" s="18">
        <f t="shared" si="5"/>
        <v>0</v>
      </c>
      <c r="BQ55" s="18">
        <f t="shared" si="23"/>
        <v>0</v>
      </c>
      <c r="BR55" s="18">
        <f t="shared" si="24"/>
        <v>0</v>
      </c>
      <c r="BS55" s="18">
        <v>142</v>
      </c>
      <c r="BT55" s="18">
        <v>106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2000</v>
      </c>
      <c r="CL55" s="18">
        <v>1500</v>
      </c>
      <c r="CM55" s="18">
        <v>6.8</v>
      </c>
      <c r="CN55" s="18">
        <v>800</v>
      </c>
      <c r="CO55" s="18">
        <v>600</v>
      </c>
      <c r="CP55" s="18">
        <v>0</v>
      </c>
      <c r="CQ55" s="18">
        <v>800</v>
      </c>
      <c r="CR55" s="18">
        <v>600</v>
      </c>
      <c r="CS55" s="18">
        <v>0</v>
      </c>
      <c r="CT55" s="18">
        <v>0</v>
      </c>
      <c r="CU55" s="18">
        <v>0</v>
      </c>
      <c r="CV55" s="18">
        <v>0</v>
      </c>
      <c r="CW55" s="18">
        <v>0</v>
      </c>
      <c r="CX55" s="18">
        <v>0</v>
      </c>
      <c r="CY55" s="18">
        <v>0</v>
      </c>
      <c r="CZ55" s="18">
        <v>0</v>
      </c>
      <c r="DA55" s="18">
        <v>0</v>
      </c>
      <c r="DB55" s="18">
        <v>0</v>
      </c>
      <c r="DC55" s="18">
        <v>0</v>
      </c>
      <c r="DD55" s="18">
        <v>0</v>
      </c>
      <c r="DE55" s="18">
        <v>0</v>
      </c>
      <c r="DF55" s="18">
        <v>-84</v>
      </c>
      <c r="DG55" s="18">
        <f t="shared" si="26"/>
        <v>31582.7</v>
      </c>
      <c r="DH55" s="18">
        <f t="shared" si="26"/>
        <v>23691.275000000001</v>
      </c>
      <c r="DI55" s="18">
        <f t="shared" si="7"/>
        <v>13043.975999999999</v>
      </c>
      <c r="DJ55" s="18">
        <v>0</v>
      </c>
      <c r="DK55" s="18">
        <v>0</v>
      </c>
      <c r="DL55" s="18">
        <v>0</v>
      </c>
      <c r="DM55" s="18">
        <v>0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2900</v>
      </c>
      <c r="DZ55" s="18">
        <v>2900</v>
      </c>
      <c r="EA55" s="18">
        <v>1255</v>
      </c>
      <c r="EB55" s="18">
        <v>0</v>
      </c>
      <c r="EC55" s="18">
        <f t="shared" si="8"/>
        <v>2900</v>
      </c>
      <c r="ED55" s="18">
        <f t="shared" si="8"/>
        <v>2900</v>
      </c>
      <c r="EE55" s="18">
        <f t="shared" si="9"/>
        <v>1255</v>
      </c>
      <c r="EF55" s="19"/>
      <c r="EG55" s="19"/>
      <c r="EI55" s="19"/>
      <c r="EJ55" s="19"/>
      <c r="EL55" s="19"/>
    </row>
    <row r="56" spans="1:142" s="20" customFormat="1" ht="21" customHeight="1" x14ac:dyDescent="0.25">
      <c r="A56" s="17">
        <v>47</v>
      </c>
      <c r="B56" s="25" t="s">
        <v>47</v>
      </c>
      <c r="C56" s="18">
        <v>3838.7</v>
      </c>
      <c r="D56" s="18">
        <v>310</v>
      </c>
      <c r="E56" s="18">
        <f t="shared" si="25"/>
        <v>51277.9</v>
      </c>
      <c r="F56" s="18">
        <f t="shared" si="25"/>
        <v>35957.4</v>
      </c>
      <c r="G56" s="18">
        <f t="shared" si="1"/>
        <v>25691.168000000001</v>
      </c>
      <c r="H56" s="18">
        <f t="shared" si="10"/>
        <v>71.448903424608005</v>
      </c>
      <c r="I56" s="18">
        <f t="shared" si="2"/>
        <v>50.101833343409155</v>
      </c>
      <c r="J56" s="18">
        <f t="shared" si="3"/>
        <v>18934.7</v>
      </c>
      <c r="K56" s="18">
        <f t="shared" si="3"/>
        <v>11700</v>
      </c>
      <c r="L56" s="18">
        <f t="shared" si="3"/>
        <v>4112.4679999999998</v>
      </c>
      <c r="M56" s="18">
        <f t="shared" si="11"/>
        <v>35.149299145299146</v>
      </c>
      <c r="N56" s="18">
        <f t="shared" si="12"/>
        <v>21.719213929980405</v>
      </c>
      <c r="O56" s="18">
        <f t="shared" si="4"/>
        <v>6957.7</v>
      </c>
      <c r="P56" s="18">
        <f t="shared" si="4"/>
        <v>4030</v>
      </c>
      <c r="Q56" s="18">
        <f t="shared" si="4"/>
        <v>1870.31</v>
      </c>
      <c r="R56" s="18">
        <f t="shared" si="13"/>
        <v>46.409677419354836</v>
      </c>
      <c r="S56" s="18">
        <f t="shared" si="14"/>
        <v>26.881153254667488</v>
      </c>
      <c r="T56" s="18">
        <v>42.7</v>
      </c>
      <c r="U56" s="18">
        <v>30</v>
      </c>
      <c r="V56" s="18">
        <v>0.31</v>
      </c>
      <c r="W56" s="18">
        <f t="shared" si="15"/>
        <v>1.0333333333333332</v>
      </c>
      <c r="X56" s="18">
        <f t="shared" si="16"/>
        <v>0.7259953161592505</v>
      </c>
      <c r="Y56" s="18">
        <v>8070</v>
      </c>
      <c r="Z56" s="18">
        <v>6000</v>
      </c>
      <c r="AA56" s="18">
        <v>917.15800000000002</v>
      </c>
      <c r="AB56" s="18">
        <f t="shared" si="17"/>
        <v>15.285966666666667</v>
      </c>
      <c r="AC56" s="18">
        <f t="shared" si="18"/>
        <v>11.365030978934325</v>
      </c>
      <c r="AD56" s="18">
        <v>6915</v>
      </c>
      <c r="AE56" s="18">
        <v>4000</v>
      </c>
      <c r="AF56" s="18">
        <v>1870</v>
      </c>
      <c r="AG56" s="18">
        <f t="shared" si="19"/>
        <v>46.75</v>
      </c>
      <c r="AH56" s="18">
        <f t="shared" si="20"/>
        <v>27.042660882140275</v>
      </c>
      <c r="AI56" s="18">
        <v>110</v>
      </c>
      <c r="AJ56" s="18">
        <v>80</v>
      </c>
      <c r="AK56" s="18">
        <v>80</v>
      </c>
      <c r="AL56" s="18">
        <f t="shared" si="21"/>
        <v>100</v>
      </c>
      <c r="AM56" s="18">
        <f t="shared" si="22"/>
        <v>72.727272727272734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32343.200000000001</v>
      </c>
      <c r="AZ56" s="18">
        <v>24257.4</v>
      </c>
      <c r="BA56" s="18">
        <v>21578.7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f t="shared" si="5"/>
        <v>747</v>
      </c>
      <c r="BO56" s="18">
        <f t="shared" si="5"/>
        <v>570</v>
      </c>
      <c r="BP56" s="18">
        <f t="shared" si="5"/>
        <v>240</v>
      </c>
      <c r="BQ56" s="18">
        <f t="shared" si="23"/>
        <v>42.105263157894733</v>
      </c>
      <c r="BR56" s="18">
        <f t="shared" si="24"/>
        <v>32.128514056224901</v>
      </c>
      <c r="BS56" s="18">
        <v>387</v>
      </c>
      <c r="BT56" s="18">
        <v>300</v>
      </c>
      <c r="BU56" s="18">
        <v>240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360</v>
      </c>
      <c r="CC56" s="18">
        <v>270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3000</v>
      </c>
      <c r="CO56" s="18">
        <v>1000</v>
      </c>
      <c r="CP56" s="18">
        <v>1005</v>
      </c>
      <c r="CQ56" s="18">
        <v>1000</v>
      </c>
      <c r="CR56" s="18">
        <v>700</v>
      </c>
      <c r="CS56" s="18">
        <v>6</v>
      </c>
      <c r="CT56" s="18">
        <v>0</v>
      </c>
      <c r="CU56" s="18">
        <v>0</v>
      </c>
      <c r="CV56" s="18">
        <v>0</v>
      </c>
      <c r="CW56" s="18">
        <v>50</v>
      </c>
      <c r="CX56" s="18">
        <v>20</v>
      </c>
      <c r="CY56" s="18">
        <v>0</v>
      </c>
      <c r="CZ56" s="18">
        <v>0</v>
      </c>
      <c r="DA56" s="18">
        <v>0</v>
      </c>
      <c r="DB56" s="18">
        <v>0</v>
      </c>
      <c r="DC56" s="18">
        <v>0</v>
      </c>
      <c r="DD56" s="18">
        <v>0</v>
      </c>
      <c r="DE56" s="18">
        <v>0</v>
      </c>
      <c r="DF56" s="18">
        <v>0</v>
      </c>
      <c r="DG56" s="18">
        <f t="shared" si="26"/>
        <v>51277.9</v>
      </c>
      <c r="DH56" s="18">
        <f t="shared" si="26"/>
        <v>35957.4</v>
      </c>
      <c r="DI56" s="18">
        <f t="shared" si="7"/>
        <v>25691.168000000001</v>
      </c>
      <c r="DJ56" s="18">
        <v>0</v>
      </c>
      <c r="DK56" s="18">
        <v>0</v>
      </c>
      <c r="DL56" s="18">
        <v>0</v>
      </c>
      <c r="DM56" s="18">
        <v>0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f t="shared" si="8"/>
        <v>0</v>
      </c>
      <c r="ED56" s="18">
        <f t="shared" si="8"/>
        <v>0</v>
      </c>
      <c r="EE56" s="18">
        <f t="shared" si="9"/>
        <v>0</v>
      </c>
      <c r="EF56" s="19"/>
      <c r="EG56" s="19"/>
      <c r="EI56" s="19"/>
      <c r="EJ56" s="19"/>
      <c r="EL56" s="19"/>
    </row>
    <row r="57" spans="1:142" s="20" customFormat="1" ht="21" customHeight="1" x14ac:dyDescent="0.25">
      <c r="A57" s="17">
        <v>48</v>
      </c>
      <c r="B57" s="25" t="s">
        <v>48</v>
      </c>
      <c r="C57" s="18">
        <v>12809.8</v>
      </c>
      <c r="D57" s="18">
        <v>0</v>
      </c>
      <c r="E57" s="18">
        <f t="shared" si="25"/>
        <v>41818</v>
      </c>
      <c r="F57" s="18">
        <f t="shared" si="25"/>
        <v>31413.5</v>
      </c>
      <c r="G57" s="18">
        <f t="shared" si="1"/>
        <v>24930.729899999998</v>
      </c>
      <c r="H57" s="18">
        <f t="shared" si="10"/>
        <v>79.363107899469966</v>
      </c>
      <c r="I57" s="18">
        <f t="shared" si="2"/>
        <v>59.617222009660907</v>
      </c>
      <c r="J57" s="18">
        <f>T57+Y57+AD57+AI57+AY57+AS57+BK57+BS57+BV57+BY57+CB57+CE57+CK57+CN57+CT57+CW57+DC57</f>
        <v>41818</v>
      </c>
      <c r="K57" s="18">
        <f t="shared" ref="K57:L88" si="29">U57+Z57+AE57+AJ57+AO57+AT57+BL57+BT57+BW57+BZ57+CC57+CF57+CL57+CO57+CU57+CX57+DD57</f>
        <v>10062.5</v>
      </c>
      <c r="L57" s="18">
        <f t="shared" si="29"/>
        <v>5952.2298999999994</v>
      </c>
      <c r="M57" s="18">
        <f t="shared" si="11"/>
        <v>59.152595279503096</v>
      </c>
      <c r="N57" s="18">
        <f t="shared" si="12"/>
        <v>14.233655124587496</v>
      </c>
      <c r="O57" s="18">
        <f t="shared" si="4"/>
        <v>3396</v>
      </c>
      <c r="P57" s="18">
        <f t="shared" si="4"/>
        <v>2597</v>
      </c>
      <c r="Q57" s="18">
        <f t="shared" si="4"/>
        <v>1316.0840000000001</v>
      </c>
      <c r="R57" s="18">
        <f t="shared" si="13"/>
        <v>50.677088948787066</v>
      </c>
      <c r="S57" s="18">
        <f t="shared" si="14"/>
        <v>38.753945818610127</v>
      </c>
      <c r="T57" s="18">
        <v>139</v>
      </c>
      <c r="U57" s="18">
        <v>104.3</v>
      </c>
      <c r="V57" s="18">
        <v>0.68799999999999994</v>
      </c>
      <c r="W57" s="18">
        <f t="shared" si="15"/>
        <v>0.65963566634707571</v>
      </c>
      <c r="X57" s="18">
        <f t="shared" si="16"/>
        <v>0.49496402877697837</v>
      </c>
      <c r="Y57" s="18">
        <v>6700</v>
      </c>
      <c r="Z57" s="18">
        <v>5025</v>
      </c>
      <c r="AA57" s="18">
        <v>2860.4659000000001</v>
      </c>
      <c r="AB57" s="18">
        <f t="shared" si="17"/>
        <v>56.924694527363187</v>
      </c>
      <c r="AC57" s="18">
        <f t="shared" si="18"/>
        <v>42.69352089552239</v>
      </c>
      <c r="AD57" s="18">
        <v>3257</v>
      </c>
      <c r="AE57" s="18">
        <v>2492.6999999999998</v>
      </c>
      <c r="AF57" s="18">
        <v>1315.396</v>
      </c>
      <c r="AG57" s="18">
        <f t="shared" si="19"/>
        <v>52.769928190315731</v>
      </c>
      <c r="AH57" s="18">
        <f t="shared" si="20"/>
        <v>40.386736260362291</v>
      </c>
      <c r="AI57" s="18">
        <v>299</v>
      </c>
      <c r="AJ57" s="18">
        <v>224.2</v>
      </c>
      <c r="AK57" s="18">
        <v>79.400000000000006</v>
      </c>
      <c r="AL57" s="18">
        <f t="shared" si="21"/>
        <v>35.414808206958078</v>
      </c>
      <c r="AM57" s="18">
        <f t="shared" si="22"/>
        <v>26.555183946488299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28468</v>
      </c>
      <c r="AZ57" s="18">
        <v>21351</v>
      </c>
      <c r="BA57" s="18">
        <v>18978.5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f t="shared" si="5"/>
        <v>380</v>
      </c>
      <c r="BO57" s="18">
        <f t="shared" si="5"/>
        <v>285</v>
      </c>
      <c r="BP57" s="18">
        <f t="shared" si="5"/>
        <v>79.7</v>
      </c>
      <c r="BQ57" s="18">
        <f t="shared" si="23"/>
        <v>27.964912280701753</v>
      </c>
      <c r="BR57" s="18">
        <f t="shared" si="24"/>
        <v>20.973684210526315</v>
      </c>
      <c r="BS57" s="18">
        <v>380</v>
      </c>
      <c r="BT57" s="18">
        <v>285</v>
      </c>
      <c r="BU57" s="18">
        <v>79.7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2575</v>
      </c>
      <c r="CO57" s="18">
        <v>1931.3</v>
      </c>
      <c r="CP57" s="18">
        <v>1616.58</v>
      </c>
      <c r="CQ57" s="18">
        <v>975</v>
      </c>
      <c r="CR57" s="18">
        <v>731.2</v>
      </c>
      <c r="CS57" s="18">
        <v>4.08</v>
      </c>
      <c r="CT57" s="18">
        <v>0</v>
      </c>
      <c r="CU57" s="18">
        <v>0</v>
      </c>
      <c r="CV57" s="18">
        <v>0</v>
      </c>
      <c r="CW57" s="18">
        <v>0</v>
      </c>
      <c r="CX57" s="18">
        <v>0</v>
      </c>
      <c r="CY57" s="18">
        <v>0</v>
      </c>
      <c r="CZ57" s="18">
        <v>0</v>
      </c>
      <c r="DA57" s="18">
        <v>0</v>
      </c>
      <c r="DB57" s="18">
        <v>0</v>
      </c>
      <c r="DC57" s="18">
        <v>0</v>
      </c>
      <c r="DD57" s="18">
        <v>0</v>
      </c>
      <c r="DE57" s="18">
        <v>0</v>
      </c>
      <c r="DF57" s="18">
        <v>0</v>
      </c>
      <c r="DG57" s="18">
        <f t="shared" si="26"/>
        <v>41818</v>
      </c>
      <c r="DH57" s="18">
        <f t="shared" si="26"/>
        <v>31413.5</v>
      </c>
      <c r="DI57" s="18">
        <f t="shared" si="7"/>
        <v>24930.729899999998</v>
      </c>
      <c r="DJ57" s="18">
        <v>0</v>
      </c>
      <c r="DK57" s="18">
        <v>0</v>
      </c>
      <c r="DL57" s="18">
        <v>0</v>
      </c>
      <c r="DM57" s="18">
        <v>0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f t="shared" si="8"/>
        <v>0</v>
      </c>
      <c r="ED57" s="18">
        <f t="shared" si="8"/>
        <v>0</v>
      </c>
      <c r="EE57" s="18">
        <f t="shared" si="9"/>
        <v>0</v>
      </c>
      <c r="EF57" s="19"/>
      <c r="EG57" s="19"/>
      <c r="EI57" s="19"/>
      <c r="EJ57" s="19"/>
      <c r="EL57" s="19"/>
    </row>
    <row r="58" spans="1:142" s="20" customFormat="1" ht="21" customHeight="1" x14ac:dyDescent="0.25">
      <c r="A58" s="17">
        <v>49</v>
      </c>
      <c r="B58" s="25" t="s">
        <v>49</v>
      </c>
      <c r="C58" s="18">
        <v>0</v>
      </c>
      <c r="D58" s="18">
        <v>0</v>
      </c>
      <c r="E58" s="18">
        <f t="shared" si="25"/>
        <v>48100</v>
      </c>
      <c r="F58" s="18">
        <f t="shared" si="25"/>
        <v>31623.15</v>
      </c>
      <c r="G58" s="18">
        <f t="shared" si="1"/>
        <v>27442.645</v>
      </c>
      <c r="H58" s="18">
        <f t="shared" si="10"/>
        <v>86.78023852778739</v>
      </c>
      <c r="I58" s="18">
        <f t="shared" si="2"/>
        <v>57.05331600831601</v>
      </c>
      <c r="J58" s="18">
        <f t="shared" ref="J58:J91" si="30">T58+Y58+AD58+AI58+AN58+AS58+BK58+BS58+BV58+BY58+CB58+CE58+CK58+CN58+CT58+CW58+DC58</f>
        <v>16535.8</v>
      </c>
      <c r="K58" s="18">
        <f t="shared" si="29"/>
        <v>7950</v>
      </c>
      <c r="L58" s="18">
        <f t="shared" si="29"/>
        <v>6399.9449999999997</v>
      </c>
      <c r="M58" s="18">
        <f t="shared" si="11"/>
        <v>80.502452830188673</v>
      </c>
      <c r="N58" s="18">
        <f t="shared" si="12"/>
        <v>38.703570435056065</v>
      </c>
      <c r="O58" s="18">
        <f t="shared" si="4"/>
        <v>3574.8</v>
      </c>
      <c r="P58" s="18">
        <f t="shared" si="4"/>
        <v>2050</v>
      </c>
      <c r="Q58" s="18">
        <f t="shared" si="4"/>
        <v>2159.0479999999998</v>
      </c>
      <c r="R58" s="18">
        <f t="shared" si="13"/>
        <v>105.31941463414634</v>
      </c>
      <c r="S58" s="18">
        <f t="shared" si="14"/>
        <v>60.3963298646078</v>
      </c>
      <c r="T58" s="18">
        <v>150</v>
      </c>
      <c r="U58" s="18">
        <v>50</v>
      </c>
      <c r="V58" s="18">
        <v>12.048</v>
      </c>
      <c r="W58" s="18">
        <f t="shared" si="15"/>
        <v>24.096</v>
      </c>
      <c r="X58" s="18">
        <f t="shared" si="16"/>
        <v>8.032</v>
      </c>
      <c r="Y58" s="18">
        <v>9861</v>
      </c>
      <c r="Z58" s="18">
        <v>4000</v>
      </c>
      <c r="AA58" s="18">
        <v>2617.3090000000002</v>
      </c>
      <c r="AB58" s="18">
        <f t="shared" si="17"/>
        <v>65.432725000000005</v>
      </c>
      <c r="AC58" s="18">
        <f t="shared" si="18"/>
        <v>26.542024135483217</v>
      </c>
      <c r="AD58" s="18">
        <v>3424.8</v>
      </c>
      <c r="AE58" s="18">
        <v>2000</v>
      </c>
      <c r="AF58" s="18">
        <v>2147</v>
      </c>
      <c r="AG58" s="18">
        <f t="shared" si="19"/>
        <v>107.35</v>
      </c>
      <c r="AH58" s="18">
        <f t="shared" si="20"/>
        <v>62.689792104648447</v>
      </c>
      <c r="AI58" s="18">
        <v>100</v>
      </c>
      <c r="AJ58" s="18">
        <v>50</v>
      </c>
      <c r="AK58" s="18">
        <v>0</v>
      </c>
      <c r="AL58" s="18">
        <f t="shared" si="21"/>
        <v>0</v>
      </c>
      <c r="AM58" s="18">
        <f t="shared" si="22"/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31564.2</v>
      </c>
      <c r="AZ58" s="18">
        <v>23673.15</v>
      </c>
      <c r="BA58" s="18">
        <v>21042.7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f t="shared" si="5"/>
        <v>300</v>
      </c>
      <c r="BO58" s="18">
        <f t="shared" si="5"/>
        <v>150</v>
      </c>
      <c r="BP58" s="18">
        <f t="shared" si="5"/>
        <v>214.2</v>
      </c>
      <c r="BQ58" s="18">
        <f t="shared" si="23"/>
        <v>142.79999999999998</v>
      </c>
      <c r="BR58" s="18">
        <f t="shared" si="24"/>
        <v>71.399999999999991</v>
      </c>
      <c r="BS58" s="18">
        <v>300</v>
      </c>
      <c r="BT58" s="18">
        <v>150</v>
      </c>
      <c r="BU58" s="18">
        <v>214.2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250</v>
      </c>
      <c r="CL58" s="18">
        <v>200</v>
      </c>
      <c r="CM58" s="18">
        <v>150</v>
      </c>
      <c r="CN58" s="18">
        <v>2450</v>
      </c>
      <c r="CO58" s="18">
        <v>1500</v>
      </c>
      <c r="CP58" s="18">
        <v>0</v>
      </c>
      <c r="CQ58" s="18">
        <v>1450</v>
      </c>
      <c r="CR58" s="18">
        <v>800</v>
      </c>
      <c r="CS58" s="18">
        <v>0</v>
      </c>
      <c r="CT58" s="18">
        <v>0</v>
      </c>
      <c r="CU58" s="18">
        <v>0</v>
      </c>
      <c r="CV58" s="18">
        <v>1259.3879999999999</v>
      </c>
      <c r="CW58" s="18">
        <v>0</v>
      </c>
      <c r="CX58" s="18">
        <v>0</v>
      </c>
      <c r="CY58" s="18">
        <v>0</v>
      </c>
      <c r="CZ58" s="18">
        <v>0</v>
      </c>
      <c r="DA58" s="18">
        <v>0</v>
      </c>
      <c r="DB58" s="18">
        <v>0</v>
      </c>
      <c r="DC58" s="18">
        <v>0</v>
      </c>
      <c r="DD58" s="18">
        <v>0</v>
      </c>
      <c r="DE58" s="18">
        <v>0</v>
      </c>
      <c r="DF58" s="18">
        <v>0</v>
      </c>
      <c r="DG58" s="18">
        <f t="shared" si="26"/>
        <v>48100</v>
      </c>
      <c r="DH58" s="18">
        <f t="shared" si="26"/>
        <v>31623.15</v>
      </c>
      <c r="DI58" s="18">
        <f t="shared" si="7"/>
        <v>27442.645</v>
      </c>
      <c r="DJ58" s="18">
        <v>0</v>
      </c>
      <c r="DK58" s="18">
        <v>0</v>
      </c>
      <c r="DL58" s="18">
        <v>0</v>
      </c>
      <c r="DM58" s="18">
        <v>0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7000</v>
      </c>
      <c r="DZ58" s="18">
        <v>7000</v>
      </c>
      <c r="EA58" s="18">
        <v>2895</v>
      </c>
      <c r="EB58" s="18">
        <v>0</v>
      </c>
      <c r="EC58" s="18">
        <f t="shared" si="8"/>
        <v>7000</v>
      </c>
      <c r="ED58" s="18">
        <f t="shared" si="8"/>
        <v>7000</v>
      </c>
      <c r="EE58" s="18">
        <f t="shared" si="9"/>
        <v>2895</v>
      </c>
      <c r="EF58" s="19"/>
      <c r="EG58" s="19"/>
      <c r="EI58" s="19"/>
      <c r="EJ58" s="19"/>
      <c r="EL58" s="19"/>
    </row>
    <row r="59" spans="1:142" s="20" customFormat="1" ht="21" customHeight="1" x14ac:dyDescent="0.25">
      <c r="A59" s="17">
        <v>50</v>
      </c>
      <c r="B59" s="25" t="s">
        <v>50</v>
      </c>
      <c r="C59" s="18">
        <v>14170.8</v>
      </c>
      <c r="D59" s="18">
        <v>0</v>
      </c>
      <c r="E59" s="18">
        <f t="shared" si="25"/>
        <v>63700.2</v>
      </c>
      <c r="F59" s="18">
        <f t="shared" si="25"/>
        <v>42794.65</v>
      </c>
      <c r="G59" s="18">
        <f t="shared" si="1"/>
        <v>38056.053</v>
      </c>
      <c r="H59" s="18">
        <f t="shared" si="10"/>
        <v>88.927127573189637</v>
      </c>
      <c r="I59" s="18">
        <f t="shared" si="2"/>
        <v>59.742438799250245</v>
      </c>
      <c r="J59" s="18">
        <f t="shared" si="30"/>
        <v>21474</v>
      </c>
      <c r="K59" s="18">
        <f t="shared" si="29"/>
        <v>14800</v>
      </c>
      <c r="L59" s="18">
        <f t="shared" si="29"/>
        <v>13156.853000000003</v>
      </c>
      <c r="M59" s="18">
        <f t="shared" si="11"/>
        <v>88.89765540540543</v>
      </c>
      <c r="N59" s="18">
        <f t="shared" si="12"/>
        <v>61.268757567290692</v>
      </c>
      <c r="O59" s="18">
        <f t="shared" si="4"/>
        <v>4700</v>
      </c>
      <c r="P59" s="18">
        <f t="shared" si="4"/>
        <v>3525</v>
      </c>
      <c r="Q59" s="18">
        <f t="shared" si="4"/>
        <v>5010.893</v>
      </c>
      <c r="R59" s="18">
        <f t="shared" si="13"/>
        <v>142.1529929078014</v>
      </c>
      <c r="S59" s="18">
        <f t="shared" si="14"/>
        <v>106.61474468085106</v>
      </c>
      <c r="T59" s="18">
        <v>700</v>
      </c>
      <c r="U59" s="18">
        <v>525</v>
      </c>
      <c r="V59" s="18">
        <v>35.472000000000001</v>
      </c>
      <c r="W59" s="18">
        <f t="shared" si="15"/>
        <v>6.7565714285714282</v>
      </c>
      <c r="X59" s="18">
        <f t="shared" si="16"/>
        <v>5.0674285714285716</v>
      </c>
      <c r="Y59" s="18">
        <v>8000</v>
      </c>
      <c r="Z59" s="18">
        <v>6000</v>
      </c>
      <c r="AA59" s="18">
        <v>2856.4780000000001</v>
      </c>
      <c r="AB59" s="18">
        <f t="shared" si="17"/>
        <v>47.60796666666667</v>
      </c>
      <c r="AC59" s="18">
        <f t="shared" si="18"/>
        <v>35.705975000000002</v>
      </c>
      <c r="AD59" s="18">
        <v>4000</v>
      </c>
      <c r="AE59" s="18">
        <v>3000</v>
      </c>
      <c r="AF59" s="18">
        <v>4975.4210000000003</v>
      </c>
      <c r="AG59" s="18">
        <f t="shared" si="19"/>
        <v>165.84736666666669</v>
      </c>
      <c r="AH59" s="18">
        <f t="shared" si="20"/>
        <v>124.385525</v>
      </c>
      <c r="AI59" s="18">
        <v>1674</v>
      </c>
      <c r="AJ59" s="18">
        <v>1450</v>
      </c>
      <c r="AK59" s="18">
        <v>1470.0820000000001</v>
      </c>
      <c r="AL59" s="18">
        <f t="shared" si="21"/>
        <v>101.38496551724138</v>
      </c>
      <c r="AM59" s="18">
        <f t="shared" si="22"/>
        <v>87.81851851851853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37326.199999999997</v>
      </c>
      <c r="AZ59" s="18">
        <v>27994.65</v>
      </c>
      <c r="BA59" s="18">
        <v>24899.200000000001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f t="shared" si="5"/>
        <v>3500</v>
      </c>
      <c r="BO59" s="18">
        <f t="shared" si="5"/>
        <v>2625</v>
      </c>
      <c r="BP59" s="18">
        <f t="shared" si="5"/>
        <v>1758.8589999999999</v>
      </c>
      <c r="BQ59" s="18">
        <f t="shared" si="23"/>
        <v>67.004152380952377</v>
      </c>
      <c r="BR59" s="18">
        <f t="shared" si="24"/>
        <v>50.253114285714283</v>
      </c>
      <c r="BS59" s="18">
        <v>3000</v>
      </c>
      <c r="BT59" s="18">
        <v>2250</v>
      </c>
      <c r="BU59" s="18">
        <v>1048.8589999999999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500</v>
      </c>
      <c r="CC59" s="18">
        <v>375</v>
      </c>
      <c r="CD59" s="18">
        <v>710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700</v>
      </c>
      <c r="CL59" s="18">
        <v>525</v>
      </c>
      <c r="CM59" s="18">
        <v>213.46600000000001</v>
      </c>
      <c r="CN59" s="18">
        <v>2700</v>
      </c>
      <c r="CO59" s="18">
        <v>525</v>
      </c>
      <c r="CP59" s="18">
        <v>1747.075</v>
      </c>
      <c r="CQ59" s="18">
        <v>650</v>
      </c>
      <c r="CR59" s="18">
        <v>487.5</v>
      </c>
      <c r="CS59" s="18">
        <v>281.57499999999999</v>
      </c>
      <c r="CT59" s="18">
        <v>0</v>
      </c>
      <c r="CU59" s="18">
        <v>0</v>
      </c>
      <c r="CV59" s="18">
        <v>0</v>
      </c>
      <c r="CW59" s="18">
        <v>200</v>
      </c>
      <c r="CX59" s="18">
        <v>150</v>
      </c>
      <c r="CY59" s="18">
        <v>100</v>
      </c>
      <c r="CZ59" s="18">
        <v>0</v>
      </c>
      <c r="DA59" s="18">
        <v>0</v>
      </c>
      <c r="DB59" s="18">
        <v>0</v>
      </c>
      <c r="DC59" s="18">
        <v>0</v>
      </c>
      <c r="DD59" s="18">
        <v>0</v>
      </c>
      <c r="DE59" s="18">
        <v>0</v>
      </c>
      <c r="DF59" s="18">
        <v>0</v>
      </c>
      <c r="DG59" s="18">
        <f t="shared" si="26"/>
        <v>58800.2</v>
      </c>
      <c r="DH59" s="18">
        <f t="shared" si="26"/>
        <v>42794.65</v>
      </c>
      <c r="DI59" s="18">
        <f t="shared" si="7"/>
        <v>38056.053</v>
      </c>
      <c r="DJ59" s="18">
        <v>0</v>
      </c>
      <c r="DK59" s="18">
        <v>0</v>
      </c>
      <c r="DL59" s="18">
        <v>0</v>
      </c>
      <c r="DM59" s="18">
        <v>4900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f t="shared" si="8"/>
        <v>4900</v>
      </c>
      <c r="ED59" s="18">
        <f t="shared" si="8"/>
        <v>0</v>
      </c>
      <c r="EE59" s="18">
        <f t="shared" si="9"/>
        <v>0</v>
      </c>
      <c r="EF59" s="19"/>
      <c r="EG59" s="19"/>
      <c r="EI59" s="19"/>
      <c r="EJ59" s="19"/>
      <c r="EL59" s="19"/>
    </row>
    <row r="60" spans="1:142" s="20" customFormat="1" ht="21" customHeight="1" x14ac:dyDescent="0.25">
      <c r="A60" s="17">
        <v>51</v>
      </c>
      <c r="B60" s="25" t="s">
        <v>51</v>
      </c>
      <c r="C60" s="18">
        <v>0</v>
      </c>
      <c r="D60" s="18">
        <v>0</v>
      </c>
      <c r="E60" s="18">
        <f t="shared" si="25"/>
        <v>83976</v>
      </c>
      <c r="F60" s="18">
        <f t="shared" si="25"/>
        <v>64176.2</v>
      </c>
      <c r="G60" s="18">
        <f t="shared" si="1"/>
        <v>50231.71</v>
      </c>
      <c r="H60" s="18">
        <f t="shared" si="10"/>
        <v>78.271555498767455</v>
      </c>
      <c r="I60" s="18">
        <f t="shared" si="2"/>
        <v>59.816745260550633</v>
      </c>
      <c r="J60" s="18">
        <f t="shared" si="30"/>
        <v>20410</v>
      </c>
      <c r="K60" s="18">
        <f t="shared" si="29"/>
        <v>16830</v>
      </c>
      <c r="L60" s="18">
        <f t="shared" si="29"/>
        <v>8182.11</v>
      </c>
      <c r="M60" s="18">
        <f t="shared" si="11"/>
        <v>48.616221033868086</v>
      </c>
      <c r="N60" s="18">
        <f t="shared" si="12"/>
        <v>40.088731014208719</v>
      </c>
      <c r="O60" s="18">
        <f t="shared" si="4"/>
        <v>8520</v>
      </c>
      <c r="P60" s="18">
        <f t="shared" si="4"/>
        <v>7350</v>
      </c>
      <c r="Q60" s="18">
        <f t="shared" si="4"/>
        <v>3181.4259999999999</v>
      </c>
      <c r="R60" s="18">
        <f t="shared" si="13"/>
        <v>43.284707482993198</v>
      </c>
      <c r="S60" s="18">
        <f t="shared" si="14"/>
        <v>37.340680751173707</v>
      </c>
      <c r="T60" s="18">
        <v>1020</v>
      </c>
      <c r="U60" s="18">
        <v>850</v>
      </c>
      <c r="V60" s="18">
        <v>351.09399999999999</v>
      </c>
      <c r="W60" s="18">
        <f t="shared" si="15"/>
        <v>41.305176470588236</v>
      </c>
      <c r="X60" s="18">
        <f t="shared" si="16"/>
        <v>34.420980392156864</v>
      </c>
      <c r="Y60" s="18">
        <v>7280</v>
      </c>
      <c r="Z60" s="18">
        <v>6000</v>
      </c>
      <c r="AA60" s="18">
        <v>1745.4639999999999</v>
      </c>
      <c r="AB60" s="18">
        <f t="shared" si="17"/>
        <v>29.091066666666666</v>
      </c>
      <c r="AC60" s="18">
        <f t="shared" si="18"/>
        <v>23.976153846153846</v>
      </c>
      <c r="AD60" s="18">
        <v>7500</v>
      </c>
      <c r="AE60" s="18">
        <v>6500</v>
      </c>
      <c r="AF60" s="18">
        <v>2830.3319999999999</v>
      </c>
      <c r="AG60" s="18">
        <f t="shared" si="19"/>
        <v>43.543569230769229</v>
      </c>
      <c r="AH60" s="18">
        <f t="shared" si="20"/>
        <v>37.737759999999994</v>
      </c>
      <c r="AI60" s="18">
        <v>70</v>
      </c>
      <c r="AJ60" s="18">
        <v>50</v>
      </c>
      <c r="AK60" s="18">
        <v>18.8</v>
      </c>
      <c r="AL60" s="18">
        <f t="shared" si="21"/>
        <v>37.6</v>
      </c>
      <c r="AM60" s="18">
        <f t="shared" si="22"/>
        <v>26.857142857142858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59600</v>
      </c>
      <c r="AZ60" s="18">
        <v>44700</v>
      </c>
      <c r="BA60" s="18">
        <v>39734</v>
      </c>
      <c r="BB60" s="18">
        <v>0</v>
      </c>
      <c r="BC60" s="18">
        <v>0</v>
      </c>
      <c r="BD60" s="18">
        <v>0</v>
      </c>
      <c r="BE60" s="18">
        <v>3966</v>
      </c>
      <c r="BF60" s="18">
        <v>2646.2</v>
      </c>
      <c r="BG60" s="18">
        <v>2315.6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f t="shared" si="5"/>
        <v>2040</v>
      </c>
      <c r="BO60" s="18">
        <f t="shared" si="5"/>
        <v>1530</v>
      </c>
      <c r="BP60" s="18">
        <f t="shared" si="5"/>
        <v>1396.5</v>
      </c>
      <c r="BQ60" s="18">
        <f t="shared" si="23"/>
        <v>91.274509803921561</v>
      </c>
      <c r="BR60" s="18">
        <f t="shared" si="24"/>
        <v>68.455882352941174</v>
      </c>
      <c r="BS60" s="18">
        <v>1380</v>
      </c>
      <c r="BT60" s="18">
        <v>1035</v>
      </c>
      <c r="BU60" s="18">
        <v>956.5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660</v>
      </c>
      <c r="CC60" s="18">
        <v>495</v>
      </c>
      <c r="CD60" s="18">
        <v>440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2500</v>
      </c>
      <c r="CO60" s="18">
        <v>1900</v>
      </c>
      <c r="CP60" s="18">
        <v>1769.92</v>
      </c>
      <c r="CQ60" s="18">
        <v>500</v>
      </c>
      <c r="CR60" s="18">
        <v>300</v>
      </c>
      <c r="CS60" s="18">
        <v>163.98</v>
      </c>
      <c r="CT60" s="18">
        <v>0</v>
      </c>
      <c r="CU60" s="18">
        <v>0</v>
      </c>
      <c r="CV60" s="18">
        <v>0</v>
      </c>
      <c r="CW60" s="18">
        <v>0</v>
      </c>
      <c r="CX60" s="18">
        <v>0</v>
      </c>
      <c r="CY60" s="18">
        <v>0</v>
      </c>
      <c r="CZ60" s="18">
        <v>0</v>
      </c>
      <c r="DA60" s="18">
        <v>0</v>
      </c>
      <c r="DB60" s="18">
        <v>0</v>
      </c>
      <c r="DC60" s="18">
        <v>0</v>
      </c>
      <c r="DD60" s="18">
        <v>0</v>
      </c>
      <c r="DE60" s="18">
        <v>70</v>
      </c>
      <c r="DF60" s="18">
        <v>0</v>
      </c>
      <c r="DG60" s="18">
        <f t="shared" si="26"/>
        <v>83976</v>
      </c>
      <c r="DH60" s="18">
        <f t="shared" si="26"/>
        <v>64176.2</v>
      </c>
      <c r="DI60" s="18">
        <f t="shared" si="7"/>
        <v>50231.71</v>
      </c>
      <c r="DJ60" s="18">
        <v>0</v>
      </c>
      <c r="DK60" s="18">
        <v>0</v>
      </c>
      <c r="DL60" s="18">
        <v>0</v>
      </c>
      <c r="DM60" s="18">
        <v>0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f t="shared" si="8"/>
        <v>0</v>
      </c>
      <c r="ED60" s="18">
        <f t="shared" si="8"/>
        <v>0</v>
      </c>
      <c r="EE60" s="18">
        <f t="shared" si="9"/>
        <v>0</v>
      </c>
      <c r="EF60" s="19"/>
      <c r="EG60" s="19"/>
      <c r="EI60" s="19"/>
      <c r="EJ60" s="19"/>
      <c r="EL60" s="19"/>
    </row>
    <row r="61" spans="1:142" s="20" customFormat="1" ht="21" customHeight="1" x14ac:dyDescent="0.25">
      <c r="A61" s="17">
        <v>52</v>
      </c>
      <c r="B61" s="25" t="s">
        <v>52</v>
      </c>
      <c r="C61" s="18">
        <v>4531.8999999999996</v>
      </c>
      <c r="D61" s="18">
        <v>0</v>
      </c>
      <c r="E61" s="18">
        <f t="shared" si="25"/>
        <v>31861.3</v>
      </c>
      <c r="F61" s="18">
        <f t="shared" si="25"/>
        <v>23895.924999999999</v>
      </c>
      <c r="G61" s="18">
        <f t="shared" si="1"/>
        <v>20903.060999999998</v>
      </c>
      <c r="H61" s="18">
        <f t="shared" si="10"/>
        <v>87.475421018437231</v>
      </c>
      <c r="I61" s="18">
        <f t="shared" si="2"/>
        <v>65.60642848847975</v>
      </c>
      <c r="J61" s="18">
        <f t="shared" si="30"/>
        <v>7503</v>
      </c>
      <c r="K61" s="18">
        <f t="shared" si="29"/>
        <v>5627.2</v>
      </c>
      <c r="L61" s="18">
        <f t="shared" si="29"/>
        <v>4664.2610000000004</v>
      </c>
      <c r="M61" s="18">
        <f t="shared" si="11"/>
        <v>82.887777224907595</v>
      </c>
      <c r="N61" s="18">
        <f t="shared" si="12"/>
        <v>62.165280554444891</v>
      </c>
      <c r="O61" s="18">
        <f t="shared" si="4"/>
        <v>2150</v>
      </c>
      <c r="P61" s="18">
        <f t="shared" si="4"/>
        <v>1612.5</v>
      </c>
      <c r="Q61" s="18">
        <f t="shared" si="4"/>
        <v>1253.5609999999999</v>
      </c>
      <c r="R61" s="18">
        <f t="shared" si="13"/>
        <v>77.740217054263567</v>
      </c>
      <c r="S61" s="18">
        <f t="shared" si="14"/>
        <v>58.305162790697672</v>
      </c>
      <c r="T61" s="18">
        <v>50</v>
      </c>
      <c r="U61" s="18">
        <v>37.5</v>
      </c>
      <c r="V61" s="18">
        <v>0.56100000000000005</v>
      </c>
      <c r="W61" s="18">
        <f t="shared" si="15"/>
        <v>1.496</v>
      </c>
      <c r="X61" s="18">
        <f t="shared" si="16"/>
        <v>1.1220000000000001</v>
      </c>
      <c r="Y61" s="18">
        <v>3463</v>
      </c>
      <c r="Z61" s="18">
        <v>2597.1999999999998</v>
      </c>
      <c r="AA61" s="18">
        <v>2062.1999999999998</v>
      </c>
      <c r="AB61" s="18">
        <f t="shared" si="17"/>
        <v>79.400893269675038</v>
      </c>
      <c r="AC61" s="18">
        <f t="shared" si="18"/>
        <v>59.549523534507642</v>
      </c>
      <c r="AD61" s="18">
        <v>2100</v>
      </c>
      <c r="AE61" s="18">
        <v>1575</v>
      </c>
      <c r="AF61" s="18">
        <v>1253</v>
      </c>
      <c r="AG61" s="18">
        <f t="shared" si="19"/>
        <v>79.555555555555557</v>
      </c>
      <c r="AH61" s="18">
        <f t="shared" si="20"/>
        <v>59.666666666666671</v>
      </c>
      <c r="AI61" s="18">
        <v>85</v>
      </c>
      <c r="AJ61" s="18">
        <v>63.7</v>
      </c>
      <c r="AK61" s="18">
        <v>60</v>
      </c>
      <c r="AL61" s="18">
        <f t="shared" si="21"/>
        <v>94.191522762951337</v>
      </c>
      <c r="AM61" s="18">
        <f t="shared" si="22"/>
        <v>70.588235294117652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24358.3</v>
      </c>
      <c r="AZ61" s="18">
        <v>18268.724999999999</v>
      </c>
      <c r="BA61" s="18">
        <v>16238.8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f t="shared" si="5"/>
        <v>800</v>
      </c>
      <c r="BO61" s="18">
        <f t="shared" si="5"/>
        <v>600</v>
      </c>
      <c r="BP61" s="18">
        <f t="shared" si="5"/>
        <v>493</v>
      </c>
      <c r="BQ61" s="18">
        <f t="shared" si="23"/>
        <v>82.166666666666671</v>
      </c>
      <c r="BR61" s="18">
        <f t="shared" si="24"/>
        <v>61.625</v>
      </c>
      <c r="BS61" s="18">
        <v>800</v>
      </c>
      <c r="BT61" s="18">
        <v>600</v>
      </c>
      <c r="BU61" s="18">
        <v>493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1000</v>
      </c>
      <c r="CL61" s="18">
        <v>375</v>
      </c>
      <c r="CM61" s="18">
        <v>240</v>
      </c>
      <c r="CN61" s="18">
        <v>0</v>
      </c>
      <c r="CO61" s="18">
        <v>375</v>
      </c>
      <c r="CP61" s="18">
        <v>104</v>
      </c>
      <c r="CQ61" s="18">
        <v>500</v>
      </c>
      <c r="CR61" s="18">
        <v>375</v>
      </c>
      <c r="CS61" s="18">
        <v>104</v>
      </c>
      <c r="CT61" s="18">
        <v>0</v>
      </c>
      <c r="CU61" s="18">
        <v>0</v>
      </c>
      <c r="CV61" s="18">
        <v>0</v>
      </c>
      <c r="CW61" s="18">
        <v>5</v>
      </c>
      <c r="CX61" s="18">
        <v>3.8</v>
      </c>
      <c r="CY61" s="18">
        <v>0</v>
      </c>
      <c r="CZ61" s="18">
        <v>0</v>
      </c>
      <c r="DA61" s="18">
        <v>0</v>
      </c>
      <c r="DB61" s="18">
        <v>0</v>
      </c>
      <c r="DC61" s="18">
        <v>0</v>
      </c>
      <c r="DD61" s="18">
        <v>0</v>
      </c>
      <c r="DE61" s="18">
        <v>451.5</v>
      </c>
      <c r="DF61" s="18">
        <v>0</v>
      </c>
      <c r="DG61" s="18">
        <f t="shared" si="26"/>
        <v>31861.3</v>
      </c>
      <c r="DH61" s="18">
        <f t="shared" si="26"/>
        <v>23895.924999999999</v>
      </c>
      <c r="DI61" s="18">
        <f t="shared" si="7"/>
        <v>20903.060999999998</v>
      </c>
      <c r="DJ61" s="18">
        <v>0</v>
      </c>
      <c r="DK61" s="18">
        <v>0</v>
      </c>
      <c r="DL61" s="18">
        <v>0</v>
      </c>
      <c r="DM61" s="18">
        <v>0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f t="shared" si="8"/>
        <v>0</v>
      </c>
      <c r="ED61" s="18">
        <f t="shared" si="8"/>
        <v>0</v>
      </c>
      <c r="EE61" s="18">
        <f t="shared" si="9"/>
        <v>0</v>
      </c>
      <c r="EF61" s="19"/>
      <c r="EG61" s="19"/>
      <c r="EI61" s="19"/>
      <c r="EJ61" s="19"/>
      <c r="EL61" s="19"/>
    </row>
    <row r="62" spans="1:142" s="20" customFormat="1" ht="21" customHeight="1" x14ac:dyDescent="0.25">
      <c r="A62" s="17">
        <v>53</v>
      </c>
      <c r="B62" s="25" t="s">
        <v>53</v>
      </c>
      <c r="C62" s="18">
        <v>12622.6</v>
      </c>
      <c r="D62" s="18">
        <v>0</v>
      </c>
      <c r="E62" s="18">
        <f t="shared" si="25"/>
        <v>66485.299999999988</v>
      </c>
      <c r="F62" s="18">
        <f t="shared" si="25"/>
        <v>49728.399999999994</v>
      </c>
      <c r="G62" s="18">
        <f t="shared" si="1"/>
        <v>38805.277999999998</v>
      </c>
      <c r="H62" s="18">
        <f t="shared" si="10"/>
        <v>78.03443907304478</v>
      </c>
      <c r="I62" s="18">
        <f t="shared" si="2"/>
        <v>58.366703617190574</v>
      </c>
      <c r="J62" s="18">
        <f t="shared" si="30"/>
        <v>16394.800000000003</v>
      </c>
      <c r="K62" s="18">
        <f t="shared" si="29"/>
        <v>12296.1</v>
      </c>
      <c r="L62" s="18">
        <f t="shared" si="29"/>
        <v>5630.0780000000004</v>
      </c>
      <c r="M62" s="18">
        <f t="shared" si="11"/>
        <v>45.787509860850193</v>
      </c>
      <c r="N62" s="18">
        <f t="shared" si="12"/>
        <v>34.340632395637641</v>
      </c>
      <c r="O62" s="18">
        <f t="shared" si="4"/>
        <v>7620</v>
      </c>
      <c r="P62" s="18">
        <f t="shared" si="4"/>
        <v>5715</v>
      </c>
      <c r="Q62" s="18">
        <f t="shared" si="4"/>
        <v>3047.0749999999998</v>
      </c>
      <c r="R62" s="18">
        <f t="shared" si="13"/>
        <v>53.317147856517934</v>
      </c>
      <c r="S62" s="18">
        <f t="shared" si="14"/>
        <v>39.987860892388447</v>
      </c>
      <c r="T62" s="18">
        <v>120</v>
      </c>
      <c r="U62" s="18">
        <v>90</v>
      </c>
      <c r="V62" s="18">
        <v>176.97499999999999</v>
      </c>
      <c r="W62" s="18">
        <f t="shared" si="15"/>
        <v>196.63888888888889</v>
      </c>
      <c r="X62" s="18">
        <f t="shared" si="16"/>
        <v>147.47916666666669</v>
      </c>
      <c r="Y62" s="18">
        <v>5300</v>
      </c>
      <c r="Z62" s="18">
        <v>3975</v>
      </c>
      <c r="AA62" s="18">
        <v>1190.903</v>
      </c>
      <c r="AB62" s="18">
        <f t="shared" si="17"/>
        <v>29.95982389937107</v>
      </c>
      <c r="AC62" s="18">
        <f t="shared" si="18"/>
        <v>22.469867924528302</v>
      </c>
      <c r="AD62" s="18">
        <v>7500</v>
      </c>
      <c r="AE62" s="18">
        <v>5625</v>
      </c>
      <c r="AF62" s="18">
        <v>2870.1</v>
      </c>
      <c r="AG62" s="18">
        <f t="shared" si="19"/>
        <v>51.024000000000001</v>
      </c>
      <c r="AH62" s="18">
        <f t="shared" si="20"/>
        <v>38.267999999999994</v>
      </c>
      <c r="AI62" s="18">
        <v>484</v>
      </c>
      <c r="AJ62" s="18">
        <v>363</v>
      </c>
      <c r="AK62" s="18">
        <v>65</v>
      </c>
      <c r="AL62" s="18">
        <f t="shared" si="21"/>
        <v>17.906336088154269</v>
      </c>
      <c r="AM62" s="18">
        <f t="shared" si="22"/>
        <v>13.429752066115702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48456.9</v>
      </c>
      <c r="AZ62" s="18">
        <v>36342.699999999997</v>
      </c>
      <c r="BA62" s="18">
        <v>32221.7</v>
      </c>
      <c r="BB62" s="18">
        <v>0</v>
      </c>
      <c r="BC62" s="18">
        <v>0</v>
      </c>
      <c r="BD62" s="18">
        <v>0</v>
      </c>
      <c r="BE62" s="18">
        <v>1633.6</v>
      </c>
      <c r="BF62" s="18">
        <v>1089.5999999999999</v>
      </c>
      <c r="BG62" s="18">
        <v>953.5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f t="shared" si="5"/>
        <v>1190.8</v>
      </c>
      <c r="BO62" s="18">
        <f t="shared" si="5"/>
        <v>893.1</v>
      </c>
      <c r="BP62" s="18">
        <f t="shared" si="5"/>
        <v>0</v>
      </c>
      <c r="BQ62" s="18">
        <f t="shared" si="23"/>
        <v>0</v>
      </c>
      <c r="BR62" s="18">
        <f t="shared" si="24"/>
        <v>0</v>
      </c>
      <c r="BS62" s="18">
        <v>69.2</v>
      </c>
      <c r="BT62" s="18">
        <v>51.9</v>
      </c>
      <c r="BU62" s="18">
        <v>0</v>
      </c>
      <c r="BV62" s="18">
        <v>0</v>
      </c>
      <c r="BW62" s="18">
        <v>0</v>
      </c>
      <c r="BX62" s="18">
        <v>0</v>
      </c>
      <c r="BY62" s="18">
        <v>1121.5999999999999</v>
      </c>
      <c r="BZ62" s="18">
        <v>841.2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600</v>
      </c>
      <c r="CL62" s="18">
        <v>450</v>
      </c>
      <c r="CM62" s="18">
        <v>402.6</v>
      </c>
      <c r="CN62" s="18">
        <v>1200</v>
      </c>
      <c r="CO62" s="18">
        <v>900</v>
      </c>
      <c r="CP62" s="18">
        <v>924.5</v>
      </c>
      <c r="CQ62" s="18">
        <v>300</v>
      </c>
      <c r="CR62" s="18">
        <v>225</v>
      </c>
      <c r="CS62" s="18">
        <v>7.2</v>
      </c>
      <c r="CT62" s="18">
        <v>0</v>
      </c>
      <c r="CU62" s="18">
        <v>0</v>
      </c>
      <c r="CV62" s="18">
        <v>0</v>
      </c>
      <c r="CW62" s="18">
        <v>0</v>
      </c>
      <c r="CX62" s="18">
        <v>0</v>
      </c>
      <c r="CY62" s="18">
        <v>0</v>
      </c>
      <c r="CZ62" s="18">
        <v>0</v>
      </c>
      <c r="DA62" s="18">
        <v>0</v>
      </c>
      <c r="DB62" s="18">
        <v>0</v>
      </c>
      <c r="DC62" s="18">
        <v>0</v>
      </c>
      <c r="DD62" s="18">
        <v>0</v>
      </c>
      <c r="DE62" s="18">
        <v>0</v>
      </c>
      <c r="DF62" s="18">
        <v>0</v>
      </c>
      <c r="DG62" s="18">
        <f t="shared" si="26"/>
        <v>66485.299999999988</v>
      </c>
      <c r="DH62" s="18">
        <f t="shared" si="26"/>
        <v>49728.399999999994</v>
      </c>
      <c r="DI62" s="18">
        <f t="shared" si="7"/>
        <v>38805.277999999998</v>
      </c>
      <c r="DJ62" s="18">
        <v>0</v>
      </c>
      <c r="DK62" s="18">
        <v>0</v>
      </c>
      <c r="DL62" s="18">
        <v>0</v>
      </c>
      <c r="DM62" s="18">
        <v>0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0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7460</v>
      </c>
      <c r="DZ62" s="18">
        <v>7460</v>
      </c>
      <c r="EA62" s="18">
        <v>4304.5190000000002</v>
      </c>
      <c r="EB62" s="18">
        <v>0</v>
      </c>
      <c r="EC62" s="18">
        <f t="shared" si="8"/>
        <v>7460</v>
      </c>
      <c r="ED62" s="18">
        <f t="shared" si="8"/>
        <v>7460</v>
      </c>
      <c r="EE62" s="18">
        <f t="shared" si="9"/>
        <v>4304.5190000000002</v>
      </c>
      <c r="EF62" s="19"/>
      <c r="EG62" s="19"/>
      <c r="EI62" s="19"/>
      <c r="EJ62" s="19"/>
      <c r="EL62" s="19"/>
    </row>
    <row r="63" spans="1:142" s="20" customFormat="1" ht="21" customHeight="1" x14ac:dyDescent="0.25">
      <c r="A63" s="17">
        <v>54</v>
      </c>
      <c r="B63" s="25" t="s">
        <v>54</v>
      </c>
      <c r="C63" s="18">
        <v>35</v>
      </c>
      <c r="D63" s="18">
        <v>0</v>
      </c>
      <c r="E63" s="18">
        <f t="shared" si="25"/>
        <v>78700</v>
      </c>
      <c r="F63" s="18">
        <f t="shared" si="25"/>
        <v>57239.9</v>
      </c>
      <c r="G63" s="18">
        <f t="shared" si="1"/>
        <v>37892.264000000003</v>
      </c>
      <c r="H63" s="18">
        <f t="shared" si="10"/>
        <v>66.199039481201055</v>
      </c>
      <c r="I63" s="18">
        <f t="shared" si="2"/>
        <v>48.147730622617537</v>
      </c>
      <c r="J63" s="18">
        <f t="shared" si="30"/>
        <v>29646.800000000003</v>
      </c>
      <c r="K63" s="18">
        <f t="shared" si="29"/>
        <v>20450</v>
      </c>
      <c r="L63" s="18">
        <f t="shared" si="29"/>
        <v>5190.0640000000003</v>
      </c>
      <c r="M63" s="18">
        <f t="shared" si="11"/>
        <v>25.379286063569683</v>
      </c>
      <c r="N63" s="18">
        <f t="shared" si="12"/>
        <v>17.506321086930125</v>
      </c>
      <c r="O63" s="18">
        <f t="shared" si="4"/>
        <v>11741.2</v>
      </c>
      <c r="P63" s="18">
        <f t="shared" si="4"/>
        <v>8700</v>
      </c>
      <c r="Q63" s="18">
        <f t="shared" si="4"/>
        <v>2852.2620000000002</v>
      </c>
      <c r="R63" s="18">
        <f t="shared" si="13"/>
        <v>32.784620689655178</v>
      </c>
      <c r="S63" s="18">
        <f t="shared" si="14"/>
        <v>24.292763942356828</v>
      </c>
      <c r="T63" s="18">
        <v>1265.5999999999999</v>
      </c>
      <c r="U63" s="18">
        <v>700</v>
      </c>
      <c r="V63" s="18">
        <v>134.38399999999999</v>
      </c>
      <c r="W63" s="18">
        <f t="shared" si="15"/>
        <v>19.197714285714284</v>
      </c>
      <c r="X63" s="18">
        <f t="shared" si="16"/>
        <v>10.618204804045511</v>
      </c>
      <c r="Y63" s="18">
        <v>15287.6</v>
      </c>
      <c r="Z63" s="18">
        <v>10000</v>
      </c>
      <c r="AA63" s="18">
        <v>1895.3019999999999</v>
      </c>
      <c r="AB63" s="18">
        <f t="shared" si="17"/>
        <v>18.953019999999999</v>
      </c>
      <c r="AC63" s="18">
        <f t="shared" si="18"/>
        <v>12.397642533818257</v>
      </c>
      <c r="AD63" s="18">
        <v>10475.6</v>
      </c>
      <c r="AE63" s="18">
        <v>8000</v>
      </c>
      <c r="AF63" s="18">
        <v>2717.8780000000002</v>
      </c>
      <c r="AG63" s="18">
        <f t="shared" si="19"/>
        <v>33.973475000000001</v>
      </c>
      <c r="AH63" s="18">
        <f t="shared" si="20"/>
        <v>25.944843254801636</v>
      </c>
      <c r="AI63" s="18">
        <v>320</v>
      </c>
      <c r="AJ63" s="18">
        <v>250</v>
      </c>
      <c r="AK63" s="18">
        <v>70</v>
      </c>
      <c r="AL63" s="18">
        <f t="shared" si="21"/>
        <v>28.000000000000004</v>
      </c>
      <c r="AM63" s="18">
        <f t="shared" si="22"/>
        <v>21.875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49053.2</v>
      </c>
      <c r="AZ63" s="18">
        <v>36789.9</v>
      </c>
      <c r="BA63" s="18">
        <v>32702.2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f t="shared" si="5"/>
        <v>898</v>
      </c>
      <c r="BO63" s="18">
        <f t="shared" si="5"/>
        <v>600</v>
      </c>
      <c r="BP63" s="18">
        <f t="shared" si="5"/>
        <v>9.5</v>
      </c>
      <c r="BQ63" s="18">
        <f t="shared" si="23"/>
        <v>1.5833333333333335</v>
      </c>
      <c r="BR63" s="18">
        <f t="shared" si="24"/>
        <v>1.0579064587973273</v>
      </c>
      <c r="BS63" s="18">
        <v>898</v>
      </c>
      <c r="BT63" s="18">
        <v>600</v>
      </c>
      <c r="BU63" s="18">
        <v>9.5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800</v>
      </c>
      <c r="CL63" s="18">
        <v>500</v>
      </c>
      <c r="CM63" s="18">
        <v>22</v>
      </c>
      <c r="CN63" s="18">
        <v>600</v>
      </c>
      <c r="CO63" s="18">
        <v>400</v>
      </c>
      <c r="CP63" s="18">
        <v>341</v>
      </c>
      <c r="CQ63" s="18">
        <v>600</v>
      </c>
      <c r="CR63" s="18">
        <v>400</v>
      </c>
      <c r="CS63" s="18">
        <v>7</v>
      </c>
      <c r="CT63" s="18">
        <v>0</v>
      </c>
      <c r="CU63" s="18">
        <v>0</v>
      </c>
      <c r="CV63" s="18">
        <v>0</v>
      </c>
      <c r="CW63" s="18">
        <v>0</v>
      </c>
      <c r="CX63" s="18">
        <v>0</v>
      </c>
      <c r="CY63" s="18">
        <v>0</v>
      </c>
      <c r="CZ63" s="18">
        <v>0</v>
      </c>
      <c r="DA63" s="18">
        <v>0</v>
      </c>
      <c r="DB63" s="18">
        <v>0</v>
      </c>
      <c r="DC63" s="18">
        <v>0</v>
      </c>
      <c r="DD63" s="18">
        <v>0</v>
      </c>
      <c r="DE63" s="18">
        <v>0</v>
      </c>
      <c r="DF63" s="18">
        <v>0</v>
      </c>
      <c r="DG63" s="18">
        <f t="shared" si="26"/>
        <v>78700</v>
      </c>
      <c r="DH63" s="18">
        <f t="shared" si="26"/>
        <v>57239.9</v>
      </c>
      <c r="DI63" s="18">
        <f t="shared" si="7"/>
        <v>37892.264000000003</v>
      </c>
      <c r="DJ63" s="18">
        <v>0</v>
      </c>
      <c r="DK63" s="18">
        <v>0</v>
      </c>
      <c r="DL63" s="18">
        <v>0</v>
      </c>
      <c r="DM63" s="18">
        <v>0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0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6000</v>
      </c>
      <c r="DZ63" s="18">
        <v>6000</v>
      </c>
      <c r="EA63" s="18">
        <v>0</v>
      </c>
      <c r="EB63" s="18">
        <v>0</v>
      </c>
      <c r="EC63" s="18">
        <f t="shared" si="8"/>
        <v>6000</v>
      </c>
      <c r="ED63" s="18">
        <f t="shared" si="8"/>
        <v>6000</v>
      </c>
      <c r="EE63" s="18">
        <f t="shared" si="9"/>
        <v>0</v>
      </c>
      <c r="EF63" s="19"/>
      <c r="EG63" s="19"/>
      <c r="EI63" s="19"/>
      <c r="EJ63" s="19"/>
      <c r="EL63" s="19"/>
    </row>
    <row r="64" spans="1:142" s="20" customFormat="1" ht="21" customHeight="1" x14ac:dyDescent="0.25">
      <c r="A64" s="17">
        <v>55</v>
      </c>
      <c r="B64" s="25" t="s">
        <v>55</v>
      </c>
      <c r="C64" s="18">
        <v>0</v>
      </c>
      <c r="D64" s="18">
        <v>0</v>
      </c>
      <c r="E64" s="18">
        <f t="shared" si="25"/>
        <v>16428.8</v>
      </c>
      <c r="F64" s="18">
        <f t="shared" si="25"/>
        <v>12321.424999999999</v>
      </c>
      <c r="G64" s="18">
        <f t="shared" si="1"/>
        <v>9757.8959999999988</v>
      </c>
      <c r="H64" s="18">
        <f t="shared" si="10"/>
        <v>79.194541215809039</v>
      </c>
      <c r="I64" s="18">
        <f t="shared" si="2"/>
        <v>59.39506232956758</v>
      </c>
      <c r="J64" s="18">
        <f t="shared" si="30"/>
        <v>9154.9</v>
      </c>
      <c r="K64" s="18">
        <f t="shared" si="29"/>
        <v>6866</v>
      </c>
      <c r="L64" s="18">
        <f t="shared" si="29"/>
        <v>4908.6959999999999</v>
      </c>
      <c r="M64" s="18">
        <f t="shared" si="11"/>
        <v>71.492805126711332</v>
      </c>
      <c r="N64" s="18">
        <f t="shared" si="12"/>
        <v>53.618237228151045</v>
      </c>
      <c r="O64" s="18">
        <f t="shared" si="4"/>
        <v>1767.7</v>
      </c>
      <c r="P64" s="18">
        <f t="shared" si="4"/>
        <v>1325.7</v>
      </c>
      <c r="Q64" s="18">
        <f t="shared" si="4"/>
        <v>620.06200000000001</v>
      </c>
      <c r="R64" s="18">
        <f t="shared" si="13"/>
        <v>46.772422116617633</v>
      </c>
      <c r="S64" s="18">
        <f t="shared" si="14"/>
        <v>35.077332126492053</v>
      </c>
      <c r="T64" s="18">
        <v>31</v>
      </c>
      <c r="U64" s="18">
        <v>23.2</v>
      </c>
      <c r="V64" s="18">
        <v>0.312</v>
      </c>
      <c r="W64" s="18">
        <f t="shared" si="15"/>
        <v>1.3448275862068966</v>
      </c>
      <c r="X64" s="18">
        <f t="shared" si="16"/>
        <v>1.0064516129032257</v>
      </c>
      <c r="Y64" s="18">
        <v>5932.2</v>
      </c>
      <c r="Z64" s="18">
        <v>4449.1000000000004</v>
      </c>
      <c r="AA64" s="18">
        <v>4103.1099999999997</v>
      </c>
      <c r="AB64" s="18">
        <f t="shared" si="17"/>
        <v>92.223371018857733</v>
      </c>
      <c r="AC64" s="18">
        <f t="shared" si="18"/>
        <v>69.166750952429112</v>
      </c>
      <c r="AD64" s="18">
        <v>1736.7</v>
      </c>
      <c r="AE64" s="18">
        <v>1302.5</v>
      </c>
      <c r="AF64" s="18">
        <v>619.75</v>
      </c>
      <c r="AG64" s="18">
        <f t="shared" si="19"/>
        <v>47.58157389635317</v>
      </c>
      <c r="AH64" s="18">
        <f t="shared" si="20"/>
        <v>35.685495479933202</v>
      </c>
      <c r="AI64" s="18">
        <v>24</v>
      </c>
      <c r="AJ64" s="18">
        <v>18</v>
      </c>
      <c r="AK64" s="18">
        <v>0</v>
      </c>
      <c r="AL64" s="18">
        <f t="shared" si="21"/>
        <v>0</v>
      </c>
      <c r="AM64" s="18">
        <f t="shared" si="22"/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7273.9</v>
      </c>
      <c r="AZ64" s="18">
        <v>5455.4249999999993</v>
      </c>
      <c r="BA64" s="18">
        <v>4849.2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f t="shared" si="5"/>
        <v>431</v>
      </c>
      <c r="BO64" s="18">
        <f t="shared" si="5"/>
        <v>323.2</v>
      </c>
      <c r="BP64" s="18">
        <f t="shared" si="5"/>
        <v>185.524</v>
      </c>
      <c r="BQ64" s="18">
        <f t="shared" si="23"/>
        <v>57.402227722772281</v>
      </c>
      <c r="BR64" s="18">
        <f t="shared" si="24"/>
        <v>43.045011600928071</v>
      </c>
      <c r="BS64" s="18">
        <v>431</v>
      </c>
      <c r="BT64" s="18">
        <v>323.2</v>
      </c>
      <c r="BU64" s="18">
        <v>185.524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1000</v>
      </c>
      <c r="CL64" s="18">
        <v>750</v>
      </c>
      <c r="CM64" s="18">
        <v>0</v>
      </c>
      <c r="CN64" s="18">
        <v>0</v>
      </c>
      <c r="CO64" s="18">
        <v>0</v>
      </c>
      <c r="CP64" s="18">
        <v>0</v>
      </c>
      <c r="CQ64" s="18">
        <v>0</v>
      </c>
      <c r="CR64" s="18">
        <v>0</v>
      </c>
      <c r="CS64" s="18">
        <v>0</v>
      </c>
      <c r="CT64" s="18">
        <v>0</v>
      </c>
      <c r="CU64" s="18">
        <v>0</v>
      </c>
      <c r="CV64" s="18">
        <v>0</v>
      </c>
      <c r="CW64" s="18">
        <v>0</v>
      </c>
      <c r="CX64" s="18">
        <v>0</v>
      </c>
      <c r="CY64" s="18">
        <v>0</v>
      </c>
      <c r="CZ64" s="18">
        <v>0</v>
      </c>
      <c r="DA64" s="18">
        <v>0</v>
      </c>
      <c r="DB64" s="18">
        <v>0</v>
      </c>
      <c r="DC64" s="18">
        <v>0</v>
      </c>
      <c r="DD64" s="18">
        <v>0</v>
      </c>
      <c r="DE64" s="18">
        <v>0</v>
      </c>
      <c r="DF64" s="18">
        <v>0</v>
      </c>
      <c r="DG64" s="18">
        <f t="shared" si="26"/>
        <v>16428.8</v>
      </c>
      <c r="DH64" s="18">
        <f t="shared" si="26"/>
        <v>12321.424999999999</v>
      </c>
      <c r="DI64" s="18">
        <f t="shared" si="7"/>
        <v>9757.8959999999988</v>
      </c>
      <c r="DJ64" s="18">
        <v>0</v>
      </c>
      <c r="DK64" s="18">
        <v>0</v>
      </c>
      <c r="DL64" s="18">
        <v>0</v>
      </c>
      <c r="DM64" s="18">
        <v>0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0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750</v>
      </c>
      <c r="DZ64" s="18">
        <v>750</v>
      </c>
      <c r="EA64" s="18">
        <v>0</v>
      </c>
      <c r="EB64" s="18">
        <v>0</v>
      </c>
      <c r="EC64" s="18">
        <f t="shared" si="8"/>
        <v>750</v>
      </c>
      <c r="ED64" s="18">
        <f t="shared" si="8"/>
        <v>750</v>
      </c>
      <c r="EE64" s="18">
        <f t="shared" si="9"/>
        <v>0</v>
      </c>
      <c r="EF64" s="19"/>
      <c r="EG64" s="19"/>
      <c r="EI64" s="19"/>
      <c r="EJ64" s="19"/>
      <c r="EL64" s="19"/>
    </row>
    <row r="65" spans="1:142" s="20" customFormat="1" ht="21" customHeight="1" x14ac:dyDescent="0.25">
      <c r="A65" s="17">
        <v>56</v>
      </c>
      <c r="B65" s="25" t="s">
        <v>56</v>
      </c>
      <c r="C65" s="18">
        <v>775.7</v>
      </c>
      <c r="D65" s="18">
        <v>5391</v>
      </c>
      <c r="E65" s="18">
        <f t="shared" si="25"/>
        <v>62267</v>
      </c>
      <c r="F65" s="18">
        <f t="shared" si="25"/>
        <v>46700.225000000006</v>
      </c>
      <c r="G65" s="18">
        <f t="shared" si="1"/>
        <v>32796.514499999997</v>
      </c>
      <c r="H65" s="18">
        <f t="shared" si="10"/>
        <v>70.227744084744756</v>
      </c>
      <c r="I65" s="18">
        <f t="shared" si="2"/>
        <v>52.670779867345466</v>
      </c>
      <c r="J65" s="18">
        <f t="shared" si="30"/>
        <v>27330.7</v>
      </c>
      <c r="K65" s="18">
        <f t="shared" si="29"/>
        <v>20498</v>
      </c>
      <c r="L65" s="18">
        <f t="shared" si="29"/>
        <v>9505.7145000000019</v>
      </c>
      <c r="M65" s="18">
        <f t="shared" si="11"/>
        <v>46.373863303736954</v>
      </c>
      <c r="N65" s="18">
        <f t="shared" si="12"/>
        <v>34.78035505859711</v>
      </c>
      <c r="O65" s="18">
        <f t="shared" si="4"/>
        <v>7088</v>
      </c>
      <c r="P65" s="18">
        <f t="shared" si="4"/>
        <v>5316</v>
      </c>
      <c r="Q65" s="18">
        <f t="shared" si="4"/>
        <v>3857.3090000000002</v>
      </c>
      <c r="R65" s="18">
        <f t="shared" si="13"/>
        <v>72.560364936042149</v>
      </c>
      <c r="S65" s="18">
        <f t="shared" si="14"/>
        <v>54.420273702031608</v>
      </c>
      <c r="T65" s="18">
        <v>151.19999999999999</v>
      </c>
      <c r="U65" s="18">
        <v>113.4</v>
      </c>
      <c r="V65" s="18">
        <v>0.38200000000000001</v>
      </c>
      <c r="W65" s="18">
        <f t="shared" si="15"/>
        <v>0.33686067019400351</v>
      </c>
      <c r="X65" s="18">
        <f t="shared" si="16"/>
        <v>0.25264550264550267</v>
      </c>
      <c r="Y65" s="18">
        <v>15146.7</v>
      </c>
      <c r="Z65" s="18">
        <v>11360</v>
      </c>
      <c r="AA65" s="18">
        <v>4847.7304999999997</v>
      </c>
      <c r="AB65" s="18">
        <f t="shared" si="17"/>
        <v>42.673683978873242</v>
      </c>
      <c r="AC65" s="18">
        <f t="shared" si="18"/>
        <v>32.005192550192447</v>
      </c>
      <c r="AD65" s="18">
        <v>6936.8</v>
      </c>
      <c r="AE65" s="18">
        <v>5202.6000000000004</v>
      </c>
      <c r="AF65" s="18">
        <v>3856.9270000000001</v>
      </c>
      <c r="AG65" s="18">
        <f t="shared" si="19"/>
        <v>74.134605774036061</v>
      </c>
      <c r="AH65" s="18">
        <f t="shared" si="20"/>
        <v>55.600954330527038</v>
      </c>
      <c r="AI65" s="18">
        <v>96</v>
      </c>
      <c r="AJ65" s="18">
        <v>72</v>
      </c>
      <c r="AK65" s="18">
        <v>63.7</v>
      </c>
      <c r="AL65" s="18">
        <f t="shared" si="21"/>
        <v>88.472222222222229</v>
      </c>
      <c r="AM65" s="18">
        <f t="shared" si="22"/>
        <v>66.354166666666671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34936.300000000003</v>
      </c>
      <c r="AZ65" s="18">
        <v>26202.225000000002</v>
      </c>
      <c r="BA65" s="18">
        <v>23290.799999999999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f t="shared" si="5"/>
        <v>3020</v>
      </c>
      <c r="BO65" s="18">
        <f t="shared" si="5"/>
        <v>2265</v>
      </c>
      <c r="BP65" s="18">
        <f t="shared" si="5"/>
        <v>408.2</v>
      </c>
      <c r="BQ65" s="18">
        <f t="shared" si="23"/>
        <v>18.022075055187635</v>
      </c>
      <c r="BR65" s="18">
        <f t="shared" si="24"/>
        <v>13.516556291390728</v>
      </c>
      <c r="BS65" s="18">
        <v>2476</v>
      </c>
      <c r="BT65" s="18">
        <v>1857</v>
      </c>
      <c r="BU65" s="18">
        <v>408.2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544</v>
      </c>
      <c r="CC65" s="18">
        <v>408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420</v>
      </c>
      <c r="CL65" s="18">
        <v>315</v>
      </c>
      <c r="CM65" s="18">
        <v>177.2</v>
      </c>
      <c r="CN65" s="18">
        <v>1560</v>
      </c>
      <c r="CO65" s="18">
        <v>1170</v>
      </c>
      <c r="CP65" s="18">
        <v>151.57499999999999</v>
      </c>
      <c r="CQ65" s="18">
        <v>1560</v>
      </c>
      <c r="CR65" s="18">
        <v>1170</v>
      </c>
      <c r="CS65" s="18">
        <v>27.975000000000001</v>
      </c>
      <c r="CT65" s="18">
        <v>0</v>
      </c>
      <c r="CU65" s="18">
        <v>0</v>
      </c>
      <c r="CV65" s="18">
        <v>0</v>
      </c>
      <c r="CW65" s="18">
        <v>0</v>
      </c>
      <c r="CX65" s="18">
        <v>0</v>
      </c>
      <c r="CY65" s="18">
        <v>0</v>
      </c>
      <c r="CZ65" s="18">
        <v>0</v>
      </c>
      <c r="DA65" s="18">
        <v>0</v>
      </c>
      <c r="DB65" s="18">
        <v>0</v>
      </c>
      <c r="DC65" s="18">
        <v>0</v>
      </c>
      <c r="DD65" s="18">
        <v>0</v>
      </c>
      <c r="DE65" s="18">
        <v>0</v>
      </c>
      <c r="DF65" s="18">
        <v>0</v>
      </c>
      <c r="DG65" s="18">
        <f t="shared" si="26"/>
        <v>62267</v>
      </c>
      <c r="DH65" s="18">
        <f t="shared" si="26"/>
        <v>46700.225000000006</v>
      </c>
      <c r="DI65" s="18">
        <f t="shared" si="7"/>
        <v>32796.514499999997</v>
      </c>
      <c r="DJ65" s="18">
        <v>0</v>
      </c>
      <c r="DK65" s="18">
        <v>0</v>
      </c>
      <c r="DL65" s="18">
        <v>0</v>
      </c>
      <c r="DM65" s="18">
        <v>0</v>
      </c>
      <c r="DN65" s="18">
        <v>0</v>
      </c>
      <c r="DO65" s="18">
        <v>0</v>
      </c>
      <c r="DP65" s="18">
        <v>0</v>
      </c>
      <c r="DQ65" s="18">
        <v>0</v>
      </c>
      <c r="DR65" s="18">
        <v>0</v>
      </c>
      <c r="DS65" s="18">
        <v>0</v>
      </c>
      <c r="DT65" s="18">
        <v>0</v>
      </c>
      <c r="DU65" s="18">
        <v>0</v>
      </c>
      <c r="DV65" s="18">
        <v>0</v>
      </c>
      <c r="DW65" s="18">
        <v>0</v>
      </c>
      <c r="DX65" s="18">
        <v>0</v>
      </c>
      <c r="DY65" s="18">
        <v>1400</v>
      </c>
      <c r="DZ65" s="18">
        <v>1400</v>
      </c>
      <c r="EA65" s="18">
        <v>1400</v>
      </c>
      <c r="EB65" s="18">
        <v>0</v>
      </c>
      <c r="EC65" s="18">
        <f t="shared" si="8"/>
        <v>1400</v>
      </c>
      <c r="ED65" s="18">
        <f t="shared" si="8"/>
        <v>1400</v>
      </c>
      <c r="EE65" s="18">
        <f t="shared" si="9"/>
        <v>1400</v>
      </c>
      <c r="EF65" s="19"/>
      <c r="EG65" s="19"/>
      <c r="EI65" s="19"/>
      <c r="EJ65" s="19"/>
      <c r="EL65" s="19"/>
    </row>
    <row r="66" spans="1:142" s="20" customFormat="1" ht="21" customHeight="1" x14ac:dyDescent="0.25">
      <c r="A66" s="17">
        <v>57</v>
      </c>
      <c r="B66" s="25" t="s">
        <v>57</v>
      </c>
      <c r="C66" s="18">
        <v>25611.200000000001</v>
      </c>
      <c r="D66" s="18">
        <v>0</v>
      </c>
      <c r="E66" s="18">
        <f t="shared" si="25"/>
        <v>45977</v>
      </c>
      <c r="F66" s="18">
        <f t="shared" si="25"/>
        <v>35275.25</v>
      </c>
      <c r="G66" s="18">
        <f t="shared" si="1"/>
        <v>28270.435999999998</v>
      </c>
      <c r="H66" s="18">
        <f t="shared" si="10"/>
        <v>80.142411464128529</v>
      </c>
      <c r="I66" s="18">
        <f t="shared" si="2"/>
        <v>61.488213672053419</v>
      </c>
      <c r="J66" s="18">
        <f t="shared" si="30"/>
        <v>12470</v>
      </c>
      <c r="K66" s="18">
        <f t="shared" si="29"/>
        <v>10145</v>
      </c>
      <c r="L66" s="18">
        <f t="shared" si="29"/>
        <v>5932.5360000000001</v>
      </c>
      <c r="M66" s="18">
        <f t="shared" si="11"/>
        <v>58.477437161163138</v>
      </c>
      <c r="N66" s="18">
        <f t="shared" si="12"/>
        <v>47.574466720128314</v>
      </c>
      <c r="O66" s="18">
        <f t="shared" si="4"/>
        <v>3300</v>
      </c>
      <c r="P66" s="18">
        <f t="shared" si="4"/>
        <v>2350</v>
      </c>
      <c r="Q66" s="18">
        <f t="shared" si="4"/>
        <v>1710.383</v>
      </c>
      <c r="R66" s="18">
        <f t="shared" si="13"/>
        <v>72.782255319148931</v>
      </c>
      <c r="S66" s="18">
        <f t="shared" si="14"/>
        <v>51.829787878787883</v>
      </c>
      <c r="T66" s="18">
        <v>600</v>
      </c>
      <c r="U66" s="18">
        <v>450</v>
      </c>
      <c r="V66" s="18">
        <v>310.92399999999998</v>
      </c>
      <c r="W66" s="18">
        <f t="shared" si="15"/>
        <v>69.094222222222214</v>
      </c>
      <c r="X66" s="18">
        <f t="shared" si="16"/>
        <v>51.820666666666661</v>
      </c>
      <c r="Y66" s="18">
        <v>5070</v>
      </c>
      <c r="Z66" s="18">
        <v>4570</v>
      </c>
      <c r="AA66" s="18">
        <v>1738.453</v>
      </c>
      <c r="AB66" s="18">
        <f t="shared" si="17"/>
        <v>38.040547045951861</v>
      </c>
      <c r="AC66" s="18">
        <f t="shared" si="18"/>
        <v>34.289013806706116</v>
      </c>
      <c r="AD66" s="18">
        <v>2700</v>
      </c>
      <c r="AE66" s="18">
        <v>1900</v>
      </c>
      <c r="AF66" s="18">
        <v>1399.4590000000001</v>
      </c>
      <c r="AG66" s="18">
        <f t="shared" si="19"/>
        <v>73.65573684210527</v>
      </c>
      <c r="AH66" s="18">
        <f t="shared" si="20"/>
        <v>51.831814814814813</v>
      </c>
      <c r="AI66" s="18">
        <v>100</v>
      </c>
      <c r="AJ66" s="18">
        <v>75</v>
      </c>
      <c r="AK66" s="18">
        <v>0</v>
      </c>
      <c r="AL66" s="18">
        <f t="shared" si="21"/>
        <v>0</v>
      </c>
      <c r="AM66" s="18">
        <f t="shared" si="22"/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33507</v>
      </c>
      <c r="AZ66" s="18">
        <v>25130.25</v>
      </c>
      <c r="BA66" s="18">
        <v>22337.9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f t="shared" si="5"/>
        <v>2200</v>
      </c>
      <c r="BO66" s="18">
        <f t="shared" si="5"/>
        <v>1750</v>
      </c>
      <c r="BP66" s="18">
        <f t="shared" si="5"/>
        <v>1688.1</v>
      </c>
      <c r="BQ66" s="18">
        <f t="shared" si="23"/>
        <v>96.462857142857132</v>
      </c>
      <c r="BR66" s="18">
        <f t="shared" si="24"/>
        <v>76.731818181818184</v>
      </c>
      <c r="BS66" s="18">
        <v>2200</v>
      </c>
      <c r="BT66" s="18">
        <v>1750</v>
      </c>
      <c r="BU66" s="18">
        <v>1688.1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1300</v>
      </c>
      <c r="CO66" s="18">
        <v>1000</v>
      </c>
      <c r="CP66" s="18">
        <v>702</v>
      </c>
      <c r="CQ66" s="18">
        <v>300</v>
      </c>
      <c r="CR66" s="18">
        <v>275</v>
      </c>
      <c r="CS66" s="18">
        <v>0</v>
      </c>
      <c r="CT66" s="18">
        <v>0</v>
      </c>
      <c r="CU66" s="18">
        <v>0</v>
      </c>
      <c r="CV66" s="18">
        <v>0</v>
      </c>
      <c r="CW66" s="18">
        <v>0</v>
      </c>
      <c r="CX66" s="18">
        <v>0</v>
      </c>
      <c r="CY66" s="18">
        <v>0</v>
      </c>
      <c r="CZ66" s="18">
        <v>0</v>
      </c>
      <c r="DA66" s="18">
        <v>0</v>
      </c>
      <c r="DB66" s="18">
        <v>0</v>
      </c>
      <c r="DC66" s="18">
        <v>500</v>
      </c>
      <c r="DD66" s="18">
        <v>400</v>
      </c>
      <c r="DE66" s="18">
        <v>93.6</v>
      </c>
      <c r="DF66" s="18">
        <v>0</v>
      </c>
      <c r="DG66" s="18">
        <f t="shared" si="26"/>
        <v>45977</v>
      </c>
      <c r="DH66" s="18">
        <f t="shared" si="26"/>
        <v>35275.25</v>
      </c>
      <c r="DI66" s="18">
        <f t="shared" si="7"/>
        <v>28270.435999999998</v>
      </c>
      <c r="DJ66" s="18">
        <v>0</v>
      </c>
      <c r="DK66" s="18">
        <v>0</v>
      </c>
      <c r="DL66" s="18">
        <v>0</v>
      </c>
      <c r="DM66" s="18">
        <v>0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0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f t="shared" si="8"/>
        <v>0</v>
      </c>
      <c r="ED66" s="18">
        <f t="shared" si="8"/>
        <v>0</v>
      </c>
      <c r="EE66" s="18">
        <f t="shared" si="9"/>
        <v>0</v>
      </c>
      <c r="EF66" s="19"/>
      <c r="EG66" s="19"/>
      <c r="EI66" s="19"/>
      <c r="EJ66" s="19"/>
      <c r="EL66" s="19"/>
    </row>
    <row r="67" spans="1:142" s="20" customFormat="1" ht="21" customHeight="1" x14ac:dyDescent="0.25">
      <c r="A67" s="17">
        <v>58</v>
      </c>
      <c r="B67" s="25" t="s">
        <v>58</v>
      </c>
      <c r="C67" s="18">
        <v>12642.2</v>
      </c>
      <c r="D67" s="18">
        <v>0</v>
      </c>
      <c r="E67" s="18">
        <f t="shared" si="25"/>
        <v>51313.1</v>
      </c>
      <c r="F67" s="18">
        <f t="shared" si="25"/>
        <v>38483.300000000003</v>
      </c>
      <c r="G67" s="18">
        <f t="shared" si="1"/>
        <v>28999.477999999999</v>
      </c>
      <c r="H67" s="18">
        <f t="shared" si="10"/>
        <v>75.356006371594944</v>
      </c>
      <c r="I67" s="18">
        <f t="shared" si="2"/>
        <v>56.514765235388232</v>
      </c>
      <c r="J67" s="18">
        <f t="shared" si="30"/>
        <v>12390</v>
      </c>
      <c r="K67" s="18">
        <f t="shared" si="29"/>
        <v>9291</v>
      </c>
      <c r="L67" s="18">
        <f t="shared" si="29"/>
        <v>6783.8780000000006</v>
      </c>
      <c r="M67" s="18">
        <f t="shared" si="11"/>
        <v>73.015584974706712</v>
      </c>
      <c r="N67" s="18">
        <f t="shared" si="12"/>
        <v>54.752849071832131</v>
      </c>
      <c r="O67" s="18">
        <f t="shared" si="4"/>
        <v>2540</v>
      </c>
      <c r="P67" s="18">
        <f t="shared" si="4"/>
        <v>1905</v>
      </c>
      <c r="Q67" s="18">
        <f t="shared" si="4"/>
        <v>1975.4760000000001</v>
      </c>
      <c r="R67" s="18">
        <f t="shared" si="13"/>
        <v>103.69952755905511</v>
      </c>
      <c r="S67" s="18">
        <f t="shared" si="14"/>
        <v>77.774645669291345</v>
      </c>
      <c r="T67" s="18">
        <v>140</v>
      </c>
      <c r="U67" s="18">
        <v>105</v>
      </c>
      <c r="V67" s="18">
        <v>0.47599999999999998</v>
      </c>
      <c r="W67" s="18">
        <f t="shared" si="15"/>
        <v>0.45333333333333325</v>
      </c>
      <c r="X67" s="18">
        <f t="shared" si="16"/>
        <v>0.33999999999999997</v>
      </c>
      <c r="Y67" s="18">
        <v>7490</v>
      </c>
      <c r="Z67" s="18">
        <v>5618</v>
      </c>
      <c r="AA67" s="18">
        <v>3592.502</v>
      </c>
      <c r="AB67" s="18">
        <f t="shared" si="17"/>
        <v>63.946279814880732</v>
      </c>
      <c r="AC67" s="18">
        <f t="shared" si="18"/>
        <v>47.963978638184244</v>
      </c>
      <c r="AD67" s="18">
        <v>2400</v>
      </c>
      <c r="AE67" s="18">
        <v>1800</v>
      </c>
      <c r="AF67" s="18">
        <v>1975</v>
      </c>
      <c r="AG67" s="18">
        <f t="shared" si="19"/>
        <v>109.72222222222223</v>
      </c>
      <c r="AH67" s="18">
        <f t="shared" si="20"/>
        <v>82.291666666666657</v>
      </c>
      <c r="AI67" s="18">
        <v>90</v>
      </c>
      <c r="AJ67" s="18">
        <v>67</v>
      </c>
      <c r="AK67" s="18">
        <v>27.5</v>
      </c>
      <c r="AL67" s="18">
        <f t="shared" si="21"/>
        <v>41.044776119402989</v>
      </c>
      <c r="AM67" s="18">
        <f t="shared" si="22"/>
        <v>30.555555555555557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33323.1</v>
      </c>
      <c r="AZ67" s="18">
        <v>24992.3</v>
      </c>
      <c r="BA67" s="18">
        <v>22215.599999999999</v>
      </c>
      <c r="BB67" s="18">
        <v>0</v>
      </c>
      <c r="BC67" s="18">
        <v>0</v>
      </c>
      <c r="BD67" s="18">
        <v>0</v>
      </c>
      <c r="BE67" s="18">
        <v>5600</v>
      </c>
      <c r="BF67" s="18">
        <v>4200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f t="shared" si="5"/>
        <v>150</v>
      </c>
      <c r="BO67" s="18">
        <f t="shared" si="5"/>
        <v>112</v>
      </c>
      <c r="BP67" s="18">
        <f t="shared" si="5"/>
        <v>150</v>
      </c>
      <c r="BQ67" s="18">
        <f t="shared" si="23"/>
        <v>133.92857142857142</v>
      </c>
      <c r="BR67" s="18">
        <f t="shared" si="24"/>
        <v>100</v>
      </c>
      <c r="BS67" s="18">
        <v>150</v>
      </c>
      <c r="BT67" s="18">
        <v>112</v>
      </c>
      <c r="BU67" s="18">
        <v>150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2050</v>
      </c>
      <c r="CL67" s="18">
        <v>1537</v>
      </c>
      <c r="CM67" s="18">
        <v>1038.4000000000001</v>
      </c>
      <c r="CN67" s="18">
        <v>70</v>
      </c>
      <c r="CO67" s="18">
        <v>52</v>
      </c>
      <c r="CP67" s="18">
        <v>0</v>
      </c>
      <c r="CQ67" s="18">
        <v>70</v>
      </c>
      <c r="CR67" s="18">
        <v>52</v>
      </c>
      <c r="CS67" s="18">
        <v>0</v>
      </c>
      <c r="CT67" s="18">
        <v>0</v>
      </c>
      <c r="CU67" s="18">
        <v>0</v>
      </c>
      <c r="CV67" s="18">
        <v>0</v>
      </c>
      <c r="CW67" s="18">
        <v>0</v>
      </c>
      <c r="CX67" s="18">
        <v>0</v>
      </c>
      <c r="CY67" s="18">
        <v>0</v>
      </c>
      <c r="CZ67" s="18">
        <v>0</v>
      </c>
      <c r="DA67" s="18">
        <v>0</v>
      </c>
      <c r="DB67" s="18">
        <v>0</v>
      </c>
      <c r="DC67" s="18">
        <v>0</v>
      </c>
      <c r="DD67" s="18">
        <v>0</v>
      </c>
      <c r="DE67" s="18">
        <v>0</v>
      </c>
      <c r="DF67" s="18">
        <v>0</v>
      </c>
      <c r="DG67" s="18">
        <f t="shared" si="26"/>
        <v>51313.1</v>
      </c>
      <c r="DH67" s="18">
        <f t="shared" si="26"/>
        <v>38483.300000000003</v>
      </c>
      <c r="DI67" s="18">
        <f t="shared" si="7"/>
        <v>28999.477999999999</v>
      </c>
      <c r="DJ67" s="18">
        <v>0</v>
      </c>
      <c r="DK67" s="18">
        <v>0</v>
      </c>
      <c r="DL67" s="18">
        <v>0</v>
      </c>
      <c r="DM67" s="18">
        <v>0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0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f t="shared" si="8"/>
        <v>0</v>
      </c>
      <c r="ED67" s="18">
        <f t="shared" si="8"/>
        <v>0</v>
      </c>
      <c r="EE67" s="18">
        <f t="shared" si="9"/>
        <v>0</v>
      </c>
      <c r="EF67" s="19"/>
      <c r="EG67" s="19"/>
      <c r="EI67" s="19"/>
      <c r="EJ67" s="19"/>
      <c r="EL67" s="19"/>
    </row>
    <row r="68" spans="1:142" s="20" customFormat="1" ht="21" customHeight="1" x14ac:dyDescent="0.25">
      <c r="A68" s="17">
        <v>59</v>
      </c>
      <c r="B68" s="25" t="s">
        <v>59</v>
      </c>
      <c r="C68" s="18">
        <v>4595.6000000000004</v>
      </c>
      <c r="D68" s="18">
        <v>0</v>
      </c>
      <c r="E68" s="18">
        <f t="shared" si="25"/>
        <v>29194.400000000001</v>
      </c>
      <c r="F68" s="18">
        <f t="shared" si="25"/>
        <v>21740.3</v>
      </c>
      <c r="G68" s="18">
        <f t="shared" si="1"/>
        <v>17522.256600000001</v>
      </c>
      <c r="H68" s="18">
        <f t="shared" si="10"/>
        <v>80.598044185222832</v>
      </c>
      <c r="I68" s="18">
        <f t="shared" si="2"/>
        <v>60.019238621105423</v>
      </c>
      <c r="J68" s="18">
        <f t="shared" si="30"/>
        <v>9414</v>
      </c>
      <c r="K68" s="18">
        <f t="shared" si="29"/>
        <v>6905</v>
      </c>
      <c r="L68" s="18">
        <f t="shared" si="29"/>
        <v>4335.4565999999995</v>
      </c>
      <c r="M68" s="18">
        <f t="shared" si="11"/>
        <v>62.787206372194063</v>
      </c>
      <c r="N68" s="18">
        <f t="shared" si="12"/>
        <v>46.053288718929245</v>
      </c>
      <c r="O68" s="18">
        <f t="shared" si="4"/>
        <v>1150</v>
      </c>
      <c r="P68" s="18">
        <f t="shared" si="4"/>
        <v>900</v>
      </c>
      <c r="Q68" s="18">
        <f t="shared" si="4"/>
        <v>1157.1379999999999</v>
      </c>
      <c r="R68" s="18">
        <f t="shared" si="13"/>
        <v>128.57088888888887</v>
      </c>
      <c r="S68" s="18">
        <f t="shared" si="14"/>
        <v>100.62069565217391</v>
      </c>
      <c r="T68" s="18">
        <v>150</v>
      </c>
      <c r="U68" s="18">
        <v>100</v>
      </c>
      <c r="V68" s="18">
        <v>44.137999999999998</v>
      </c>
      <c r="W68" s="18">
        <f t="shared" si="15"/>
        <v>44.137999999999998</v>
      </c>
      <c r="X68" s="18">
        <f t="shared" si="16"/>
        <v>29.425333333333331</v>
      </c>
      <c r="Y68" s="18">
        <v>7000</v>
      </c>
      <c r="Z68" s="18">
        <v>5000</v>
      </c>
      <c r="AA68" s="18">
        <v>2043.1586</v>
      </c>
      <c r="AB68" s="18">
        <f t="shared" si="17"/>
        <v>40.863171999999999</v>
      </c>
      <c r="AC68" s="18">
        <f t="shared" si="18"/>
        <v>29.187980000000003</v>
      </c>
      <c r="AD68" s="18">
        <v>1000</v>
      </c>
      <c r="AE68" s="18">
        <v>800</v>
      </c>
      <c r="AF68" s="18">
        <v>1113</v>
      </c>
      <c r="AG68" s="18">
        <f t="shared" si="19"/>
        <v>139.125</v>
      </c>
      <c r="AH68" s="18">
        <f t="shared" si="20"/>
        <v>111.3</v>
      </c>
      <c r="AI68" s="18">
        <v>174</v>
      </c>
      <c r="AJ68" s="18">
        <v>130</v>
      </c>
      <c r="AK68" s="18">
        <v>0</v>
      </c>
      <c r="AL68" s="18">
        <f t="shared" si="21"/>
        <v>0</v>
      </c>
      <c r="AM68" s="18">
        <f t="shared" si="22"/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19780.400000000001</v>
      </c>
      <c r="AZ68" s="18">
        <v>14835.3</v>
      </c>
      <c r="BA68" s="18">
        <v>13186.8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f t="shared" si="5"/>
        <v>1000</v>
      </c>
      <c r="BO68" s="18">
        <f t="shared" si="5"/>
        <v>800</v>
      </c>
      <c r="BP68" s="18">
        <f t="shared" si="5"/>
        <v>1046.3</v>
      </c>
      <c r="BQ68" s="18">
        <f t="shared" si="23"/>
        <v>130.78749999999999</v>
      </c>
      <c r="BR68" s="18">
        <f t="shared" si="24"/>
        <v>104.63</v>
      </c>
      <c r="BS68" s="18">
        <v>1000</v>
      </c>
      <c r="BT68" s="18">
        <v>800</v>
      </c>
      <c r="BU68" s="18">
        <v>1046.3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90</v>
      </c>
      <c r="CO68" s="18">
        <v>75</v>
      </c>
      <c r="CP68" s="18">
        <v>88.86</v>
      </c>
      <c r="CQ68" s="18">
        <v>90</v>
      </c>
      <c r="CR68" s="18">
        <v>75</v>
      </c>
      <c r="CS68" s="18">
        <v>88.86</v>
      </c>
      <c r="CT68" s="18">
        <v>0</v>
      </c>
      <c r="CU68" s="18">
        <v>0</v>
      </c>
      <c r="CV68" s="18">
        <v>0</v>
      </c>
      <c r="CW68" s="18">
        <v>0</v>
      </c>
      <c r="CX68" s="18">
        <v>0</v>
      </c>
      <c r="CY68" s="18">
        <v>0</v>
      </c>
      <c r="CZ68" s="18">
        <v>0</v>
      </c>
      <c r="DA68" s="18">
        <v>0</v>
      </c>
      <c r="DB68" s="18">
        <v>0</v>
      </c>
      <c r="DC68" s="18">
        <v>0</v>
      </c>
      <c r="DD68" s="18">
        <v>0</v>
      </c>
      <c r="DE68" s="18">
        <v>0</v>
      </c>
      <c r="DF68" s="18">
        <v>0</v>
      </c>
      <c r="DG68" s="18">
        <f t="shared" si="26"/>
        <v>29194.400000000001</v>
      </c>
      <c r="DH68" s="18">
        <f t="shared" si="26"/>
        <v>21740.3</v>
      </c>
      <c r="DI68" s="18">
        <f t="shared" si="7"/>
        <v>17522.256600000001</v>
      </c>
      <c r="DJ68" s="18">
        <v>0</v>
      </c>
      <c r="DK68" s="18">
        <v>0</v>
      </c>
      <c r="DL68" s="18">
        <v>0</v>
      </c>
      <c r="DM68" s="18">
        <v>0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0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f t="shared" si="8"/>
        <v>0</v>
      </c>
      <c r="ED68" s="18">
        <f t="shared" si="8"/>
        <v>0</v>
      </c>
      <c r="EE68" s="18">
        <f t="shared" si="9"/>
        <v>0</v>
      </c>
      <c r="EF68" s="19"/>
      <c r="EG68" s="19"/>
      <c r="EI68" s="19"/>
      <c r="EJ68" s="19"/>
      <c r="EL68" s="19"/>
    </row>
    <row r="69" spans="1:142" s="20" customFormat="1" ht="21" customHeight="1" x14ac:dyDescent="0.25">
      <c r="A69" s="17">
        <v>60</v>
      </c>
      <c r="B69" s="25" t="s">
        <v>60</v>
      </c>
      <c r="C69" s="18">
        <v>10741.2</v>
      </c>
      <c r="D69" s="18">
        <v>0</v>
      </c>
      <c r="E69" s="18">
        <f t="shared" si="25"/>
        <v>57102</v>
      </c>
      <c r="F69" s="18">
        <f t="shared" si="25"/>
        <v>42855</v>
      </c>
      <c r="G69" s="18">
        <f t="shared" si="1"/>
        <v>37224.953999999998</v>
      </c>
      <c r="H69" s="18">
        <f t="shared" si="10"/>
        <v>86.862569128456414</v>
      </c>
      <c r="I69" s="18">
        <f t="shared" si="2"/>
        <v>65.19028055059367</v>
      </c>
      <c r="J69" s="18">
        <f t="shared" si="30"/>
        <v>9213.7000000000007</v>
      </c>
      <c r="K69" s="18">
        <f t="shared" si="29"/>
        <v>6939</v>
      </c>
      <c r="L69" s="18">
        <f t="shared" si="29"/>
        <v>5299.3540000000003</v>
      </c>
      <c r="M69" s="18">
        <f t="shared" si="11"/>
        <v>76.370572128548787</v>
      </c>
      <c r="N69" s="18">
        <f t="shared" si="12"/>
        <v>57.516025049654317</v>
      </c>
      <c r="O69" s="18">
        <f t="shared" si="4"/>
        <v>2320</v>
      </c>
      <c r="P69" s="18">
        <f t="shared" si="4"/>
        <v>2315</v>
      </c>
      <c r="Q69" s="18">
        <f t="shared" si="4"/>
        <v>3624.9780000000001</v>
      </c>
      <c r="R69" s="18">
        <f t="shared" si="13"/>
        <v>156.58652267818576</v>
      </c>
      <c r="S69" s="18">
        <f t="shared" si="14"/>
        <v>156.24905172413796</v>
      </c>
      <c r="T69" s="18">
        <v>20</v>
      </c>
      <c r="U69" s="18">
        <v>15</v>
      </c>
      <c r="V69" s="18">
        <v>39.628</v>
      </c>
      <c r="W69" s="18">
        <f t="shared" si="15"/>
        <v>264.18666666666667</v>
      </c>
      <c r="X69" s="18">
        <f t="shared" si="16"/>
        <v>198.14000000000001</v>
      </c>
      <c r="Y69" s="18">
        <v>4342</v>
      </c>
      <c r="Z69" s="18">
        <v>3000</v>
      </c>
      <c r="AA69" s="18">
        <v>1287.076</v>
      </c>
      <c r="AB69" s="18">
        <f t="shared" si="17"/>
        <v>42.902533333333331</v>
      </c>
      <c r="AC69" s="18">
        <f t="shared" si="18"/>
        <v>29.642468908337172</v>
      </c>
      <c r="AD69" s="18">
        <v>2300</v>
      </c>
      <c r="AE69" s="18">
        <v>2300</v>
      </c>
      <c r="AF69" s="18">
        <v>3585.35</v>
      </c>
      <c r="AG69" s="18">
        <f t="shared" si="19"/>
        <v>155.88478260869564</v>
      </c>
      <c r="AH69" s="18">
        <f t="shared" si="20"/>
        <v>155.88478260869564</v>
      </c>
      <c r="AI69" s="18">
        <v>168</v>
      </c>
      <c r="AJ69" s="18">
        <v>124</v>
      </c>
      <c r="AK69" s="18">
        <v>0</v>
      </c>
      <c r="AL69" s="18">
        <f t="shared" si="21"/>
        <v>0</v>
      </c>
      <c r="AM69" s="18">
        <f t="shared" si="22"/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47888.3</v>
      </c>
      <c r="AZ69" s="18">
        <v>35916</v>
      </c>
      <c r="BA69" s="18">
        <v>31925.599999999999</v>
      </c>
      <c r="BB69" s="18">
        <v>0</v>
      </c>
      <c r="BC69" s="18">
        <v>0</v>
      </c>
      <c r="BD69" s="18">
        <v>0</v>
      </c>
      <c r="BE69" s="18">
        <v>0</v>
      </c>
      <c r="BF69" s="18">
        <v>0</v>
      </c>
      <c r="BG69" s="18">
        <v>0</v>
      </c>
      <c r="BH69" s="18">
        <v>0</v>
      </c>
      <c r="BI69" s="18">
        <v>0</v>
      </c>
      <c r="BJ69" s="18">
        <v>0</v>
      </c>
      <c r="BK69" s="18">
        <v>0</v>
      </c>
      <c r="BL69" s="18">
        <v>0</v>
      </c>
      <c r="BM69" s="18">
        <v>0</v>
      </c>
      <c r="BN69" s="18">
        <f t="shared" si="5"/>
        <v>1033.7</v>
      </c>
      <c r="BO69" s="18">
        <f t="shared" si="5"/>
        <v>700</v>
      </c>
      <c r="BP69" s="18">
        <f t="shared" si="5"/>
        <v>194.3</v>
      </c>
      <c r="BQ69" s="18">
        <f t="shared" si="23"/>
        <v>27.75714285714286</v>
      </c>
      <c r="BR69" s="18">
        <f t="shared" si="24"/>
        <v>18.796556060752636</v>
      </c>
      <c r="BS69" s="18">
        <v>1033.7</v>
      </c>
      <c r="BT69" s="18">
        <v>700</v>
      </c>
      <c r="BU69" s="18">
        <v>194.3</v>
      </c>
      <c r="BV69" s="18">
        <v>0</v>
      </c>
      <c r="BW69" s="18">
        <v>0</v>
      </c>
      <c r="BX69" s="18">
        <v>0</v>
      </c>
      <c r="BY69" s="18">
        <v>0</v>
      </c>
      <c r="BZ69" s="18">
        <v>0</v>
      </c>
      <c r="CA69" s="18">
        <v>0</v>
      </c>
      <c r="CB69" s="18">
        <v>0</v>
      </c>
      <c r="CC69" s="18">
        <v>0</v>
      </c>
      <c r="CD69" s="18">
        <v>0</v>
      </c>
      <c r="CE69" s="18">
        <v>0</v>
      </c>
      <c r="CF69" s="18">
        <v>0</v>
      </c>
      <c r="CG69" s="18">
        <v>0</v>
      </c>
      <c r="CH69" s="18">
        <v>0</v>
      </c>
      <c r="CI69" s="18">
        <v>0</v>
      </c>
      <c r="CJ69" s="18">
        <v>0</v>
      </c>
      <c r="CK69" s="18">
        <v>0</v>
      </c>
      <c r="CL69" s="18">
        <v>0</v>
      </c>
      <c r="CM69" s="18">
        <v>0</v>
      </c>
      <c r="CN69" s="18">
        <v>1350</v>
      </c>
      <c r="CO69" s="18">
        <v>800</v>
      </c>
      <c r="CP69" s="18">
        <v>193</v>
      </c>
      <c r="CQ69" s="18">
        <v>450</v>
      </c>
      <c r="CR69" s="18">
        <v>0</v>
      </c>
      <c r="CS69" s="18">
        <v>0</v>
      </c>
      <c r="CT69" s="18">
        <v>0</v>
      </c>
      <c r="CU69" s="18">
        <v>0</v>
      </c>
      <c r="CV69" s="18">
        <v>0</v>
      </c>
      <c r="CW69" s="18">
        <v>0</v>
      </c>
      <c r="CX69" s="18">
        <v>0</v>
      </c>
      <c r="CY69" s="18">
        <v>0</v>
      </c>
      <c r="CZ69" s="18">
        <v>0</v>
      </c>
      <c r="DA69" s="18">
        <v>0</v>
      </c>
      <c r="DB69" s="18">
        <v>0</v>
      </c>
      <c r="DC69" s="18">
        <v>0</v>
      </c>
      <c r="DD69" s="18">
        <v>0</v>
      </c>
      <c r="DE69" s="18">
        <v>0</v>
      </c>
      <c r="DF69" s="18">
        <v>0</v>
      </c>
      <c r="DG69" s="18">
        <f t="shared" si="26"/>
        <v>57102</v>
      </c>
      <c r="DH69" s="18">
        <f t="shared" si="26"/>
        <v>42855</v>
      </c>
      <c r="DI69" s="18">
        <f t="shared" si="7"/>
        <v>37224.953999999998</v>
      </c>
      <c r="DJ69" s="18">
        <v>0</v>
      </c>
      <c r="DK69" s="18">
        <v>0</v>
      </c>
      <c r="DL69" s="18">
        <v>0</v>
      </c>
      <c r="DM69" s="18">
        <v>0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0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900</v>
      </c>
      <c r="DZ69" s="18">
        <v>900</v>
      </c>
      <c r="EA69" s="18">
        <v>51</v>
      </c>
      <c r="EB69" s="18">
        <v>0</v>
      </c>
      <c r="EC69" s="18">
        <f t="shared" si="8"/>
        <v>900</v>
      </c>
      <c r="ED69" s="18">
        <f t="shared" si="8"/>
        <v>900</v>
      </c>
      <c r="EE69" s="18">
        <f t="shared" si="9"/>
        <v>51</v>
      </c>
      <c r="EF69" s="19"/>
      <c r="EG69" s="19"/>
      <c r="EI69" s="19"/>
      <c r="EJ69" s="19"/>
      <c r="EL69" s="19"/>
    </row>
    <row r="70" spans="1:142" s="20" customFormat="1" ht="21" customHeight="1" x14ac:dyDescent="0.25">
      <c r="A70" s="17">
        <v>61</v>
      </c>
      <c r="B70" s="25" t="s">
        <v>61</v>
      </c>
      <c r="C70" s="18">
        <v>4338.2</v>
      </c>
      <c r="D70" s="18">
        <v>0</v>
      </c>
      <c r="E70" s="18">
        <f t="shared" si="25"/>
        <v>43940</v>
      </c>
      <c r="F70" s="18">
        <f t="shared" si="25"/>
        <v>23679.599999999999</v>
      </c>
      <c r="G70" s="18">
        <f t="shared" si="1"/>
        <v>20076.021000000001</v>
      </c>
      <c r="H70" s="18">
        <f t="shared" si="10"/>
        <v>84.781926214969857</v>
      </c>
      <c r="I70" s="18">
        <f t="shared" si="2"/>
        <v>45.689624487938097</v>
      </c>
      <c r="J70" s="18">
        <f t="shared" si="30"/>
        <v>22087.200000000001</v>
      </c>
      <c r="K70" s="18">
        <f t="shared" si="29"/>
        <v>7290</v>
      </c>
      <c r="L70" s="18">
        <f t="shared" si="29"/>
        <v>5507.2209999999995</v>
      </c>
      <c r="M70" s="18">
        <f t="shared" si="11"/>
        <v>75.544869684499304</v>
      </c>
      <c r="N70" s="18">
        <f t="shared" si="12"/>
        <v>24.933993444166756</v>
      </c>
      <c r="O70" s="18">
        <f t="shared" si="4"/>
        <v>4380</v>
      </c>
      <c r="P70" s="18">
        <f t="shared" si="4"/>
        <v>1890</v>
      </c>
      <c r="Q70" s="18">
        <f t="shared" si="4"/>
        <v>2401.2329999999997</v>
      </c>
      <c r="R70" s="18">
        <f t="shared" si="13"/>
        <v>127.04936507936506</v>
      </c>
      <c r="S70" s="18">
        <f t="shared" si="14"/>
        <v>54.822671232876708</v>
      </c>
      <c r="T70" s="18">
        <v>480</v>
      </c>
      <c r="U70" s="18">
        <v>90</v>
      </c>
      <c r="V70" s="18">
        <v>211.31200000000001</v>
      </c>
      <c r="W70" s="18">
        <f t="shared" si="15"/>
        <v>234.79111111111112</v>
      </c>
      <c r="X70" s="18">
        <f t="shared" si="16"/>
        <v>44.023333333333333</v>
      </c>
      <c r="Y70" s="18">
        <v>11817.2</v>
      </c>
      <c r="Z70" s="18">
        <v>2900</v>
      </c>
      <c r="AA70" s="18">
        <v>1249.048</v>
      </c>
      <c r="AB70" s="18">
        <f t="shared" si="17"/>
        <v>43.070620689655172</v>
      </c>
      <c r="AC70" s="18">
        <f t="shared" si="18"/>
        <v>10.569745794265986</v>
      </c>
      <c r="AD70" s="18">
        <v>3900</v>
      </c>
      <c r="AE70" s="18">
        <v>1800</v>
      </c>
      <c r="AF70" s="18">
        <v>2189.9209999999998</v>
      </c>
      <c r="AG70" s="18">
        <f t="shared" si="19"/>
        <v>121.66227777777776</v>
      </c>
      <c r="AH70" s="18">
        <f t="shared" si="20"/>
        <v>56.151820512820507</v>
      </c>
      <c r="AI70" s="18">
        <v>120</v>
      </c>
      <c r="AJ70" s="18">
        <v>100</v>
      </c>
      <c r="AK70" s="18">
        <v>0</v>
      </c>
      <c r="AL70" s="18">
        <f t="shared" si="21"/>
        <v>0</v>
      </c>
      <c r="AM70" s="18">
        <f t="shared" si="22"/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21852.799999999999</v>
      </c>
      <c r="AZ70" s="18">
        <v>16389.599999999999</v>
      </c>
      <c r="BA70" s="18">
        <v>14568.8</v>
      </c>
      <c r="BB70" s="18">
        <v>0</v>
      </c>
      <c r="BC70" s="18">
        <v>0</v>
      </c>
      <c r="BD70" s="18">
        <v>0</v>
      </c>
      <c r="BE70" s="18">
        <v>0</v>
      </c>
      <c r="BF70" s="18">
        <v>0</v>
      </c>
      <c r="BG70" s="18">
        <v>0</v>
      </c>
      <c r="BH70" s="18">
        <v>0</v>
      </c>
      <c r="BI70" s="18">
        <v>0</v>
      </c>
      <c r="BJ70" s="18">
        <v>0</v>
      </c>
      <c r="BK70" s="18">
        <v>0</v>
      </c>
      <c r="BL70" s="18">
        <v>0</v>
      </c>
      <c r="BM70" s="18">
        <v>0</v>
      </c>
      <c r="BN70" s="18">
        <f t="shared" si="5"/>
        <v>2700</v>
      </c>
      <c r="BO70" s="18">
        <f t="shared" si="5"/>
        <v>600</v>
      </c>
      <c r="BP70" s="18">
        <f t="shared" si="5"/>
        <v>453.24</v>
      </c>
      <c r="BQ70" s="18">
        <f t="shared" si="23"/>
        <v>75.539999999999992</v>
      </c>
      <c r="BR70" s="18">
        <f t="shared" si="24"/>
        <v>16.786666666666665</v>
      </c>
      <c r="BS70" s="18">
        <v>2700</v>
      </c>
      <c r="BT70" s="18">
        <v>600</v>
      </c>
      <c r="BU70" s="18">
        <v>453.24</v>
      </c>
      <c r="BV70" s="18">
        <v>0</v>
      </c>
      <c r="BW70" s="18">
        <v>0</v>
      </c>
      <c r="BX70" s="18">
        <v>0</v>
      </c>
      <c r="BY70" s="18">
        <v>0</v>
      </c>
      <c r="BZ70" s="18">
        <v>0</v>
      </c>
      <c r="CA70" s="18">
        <v>0</v>
      </c>
      <c r="CB70" s="18">
        <v>0</v>
      </c>
      <c r="CC70" s="18">
        <v>0</v>
      </c>
      <c r="CD70" s="18">
        <v>0</v>
      </c>
      <c r="CE70" s="18">
        <v>0</v>
      </c>
      <c r="CF70" s="18">
        <v>0</v>
      </c>
      <c r="CG70" s="18">
        <v>0</v>
      </c>
      <c r="CH70" s="18">
        <v>0</v>
      </c>
      <c r="CI70" s="18">
        <v>0</v>
      </c>
      <c r="CJ70" s="18">
        <v>0</v>
      </c>
      <c r="CK70" s="18">
        <v>0</v>
      </c>
      <c r="CL70" s="18">
        <v>0</v>
      </c>
      <c r="CM70" s="18">
        <v>0</v>
      </c>
      <c r="CN70" s="18">
        <v>3070</v>
      </c>
      <c r="CO70" s="18">
        <v>1800</v>
      </c>
      <c r="CP70" s="18">
        <v>1403.7</v>
      </c>
      <c r="CQ70" s="18">
        <v>1470</v>
      </c>
      <c r="CR70" s="18">
        <v>500</v>
      </c>
      <c r="CS70" s="18">
        <v>411.6</v>
      </c>
      <c r="CT70" s="18">
        <v>0</v>
      </c>
      <c r="CU70" s="18">
        <v>0</v>
      </c>
      <c r="CV70" s="18">
        <v>0</v>
      </c>
      <c r="CW70" s="18">
        <v>0</v>
      </c>
      <c r="CX70" s="18">
        <v>0</v>
      </c>
      <c r="CY70" s="18">
        <v>0</v>
      </c>
      <c r="CZ70" s="18">
        <v>0</v>
      </c>
      <c r="DA70" s="18">
        <v>0</v>
      </c>
      <c r="DB70" s="18">
        <v>0</v>
      </c>
      <c r="DC70" s="18">
        <v>0</v>
      </c>
      <c r="DD70" s="18">
        <v>0</v>
      </c>
      <c r="DE70" s="18">
        <v>0</v>
      </c>
      <c r="DF70" s="18">
        <v>0</v>
      </c>
      <c r="DG70" s="18">
        <f t="shared" si="26"/>
        <v>43940</v>
      </c>
      <c r="DH70" s="18">
        <f t="shared" si="26"/>
        <v>23679.599999999999</v>
      </c>
      <c r="DI70" s="18">
        <f t="shared" si="7"/>
        <v>20076.021000000001</v>
      </c>
      <c r="DJ70" s="18">
        <v>0</v>
      </c>
      <c r="DK70" s="18">
        <v>0</v>
      </c>
      <c r="DL70" s="18">
        <v>0</v>
      </c>
      <c r="DM70" s="18">
        <v>0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f t="shared" si="8"/>
        <v>0</v>
      </c>
      <c r="ED70" s="18">
        <f t="shared" si="8"/>
        <v>0</v>
      </c>
      <c r="EE70" s="18">
        <f t="shared" si="9"/>
        <v>0</v>
      </c>
      <c r="EF70" s="19"/>
      <c r="EG70" s="19"/>
      <c r="EI70" s="19"/>
      <c r="EJ70" s="19"/>
      <c r="EL70" s="19"/>
    </row>
    <row r="71" spans="1:142" s="20" customFormat="1" ht="21" customHeight="1" x14ac:dyDescent="0.25">
      <c r="A71" s="17">
        <v>62</v>
      </c>
      <c r="B71" s="25" t="s">
        <v>62</v>
      </c>
      <c r="C71" s="18">
        <v>1084.7</v>
      </c>
      <c r="D71" s="18">
        <v>0</v>
      </c>
      <c r="E71" s="18">
        <f t="shared" si="25"/>
        <v>57332.1</v>
      </c>
      <c r="F71" s="18">
        <f t="shared" si="25"/>
        <v>37361.375</v>
      </c>
      <c r="G71" s="18">
        <f t="shared" si="1"/>
        <v>29987.356</v>
      </c>
      <c r="H71" s="18">
        <f t="shared" si="10"/>
        <v>80.262988179637389</v>
      </c>
      <c r="I71" s="18">
        <f t="shared" si="2"/>
        <v>52.304653065211291</v>
      </c>
      <c r="J71" s="18">
        <f t="shared" si="30"/>
        <v>21603.599999999999</v>
      </c>
      <c r="K71" s="18">
        <f t="shared" si="29"/>
        <v>10565</v>
      </c>
      <c r="L71" s="18">
        <f t="shared" si="29"/>
        <v>6184.9560000000001</v>
      </c>
      <c r="M71" s="18">
        <f t="shared" si="11"/>
        <v>58.541940369143397</v>
      </c>
      <c r="N71" s="18">
        <f t="shared" si="12"/>
        <v>28.629284008220857</v>
      </c>
      <c r="O71" s="18">
        <f t="shared" si="4"/>
        <v>6520</v>
      </c>
      <c r="P71" s="18">
        <f t="shared" si="4"/>
        <v>4005</v>
      </c>
      <c r="Q71" s="18">
        <f t="shared" si="4"/>
        <v>4250.6180000000004</v>
      </c>
      <c r="R71" s="18">
        <f t="shared" si="13"/>
        <v>106.13278401997503</v>
      </c>
      <c r="S71" s="18">
        <f t="shared" si="14"/>
        <v>65.193527607361972</v>
      </c>
      <c r="T71" s="18">
        <v>20</v>
      </c>
      <c r="U71" s="18">
        <v>5</v>
      </c>
      <c r="V71" s="18">
        <v>27.818000000000001</v>
      </c>
      <c r="W71" s="18">
        <f t="shared" si="15"/>
        <v>556.36</v>
      </c>
      <c r="X71" s="18">
        <f t="shared" si="16"/>
        <v>139.09</v>
      </c>
      <c r="Y71" s="18">
        <v>14040.6</v>
      </c>
      <c r="Z71" s="18">
        <v>6000</v>
      </c>
      <c r="AA71" s="18">
        <v>1301.4000000000001</v>
      </c>
      <c r="AB71" s="18">
        <f t="shared" si="17"/>
        <v>21.69</v>
      </c>
      <c r="AC71" s="18">
        <f t="shared" si="18"/>
        <v>9.2688346651852491</v>
      </c>
      <c r="AD71" s="18">
        <v>6500</v>
      </c>
      <c r="AE71" s="18">
        <v>4000</v>
      </c>
      <c r="AF71" s="18">
        <v>4222.8</v>
      </c>
      <c r="AG71" s="18">
        <f t="shared" si="19"/>
        <v>105.57000000000001</v>
      </c>
      <c r="AH71" s="18">
        <f t="shared" si="20"/>
        <v>64.966153846153844</v>
      </c>
      <c r="AI71" s="18">
        <v>250</v>
      </c>
      <c r="AJ71" s="18">
        <v>180</v>
      </c>
      <c r="AK71" s="18">
        <v>150</v>
      </c>
      <c r="AL71" s="18">
        <f t="shared" si="21"/>
        <v>83.333333333333343</v>
      </c>
      <c r="AM71" s="18">
        <f t="shared" si="22"/>
        <v>60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35728.5</v>
      </c>
      <c r="AZ71" s="18">
        <v>26796.375</v>
      </c>
      <c r="BA71" s="18">
        <v>23802.400000000001</v>
      </c>
      <c r="BB71" s="18">
        <v>0</v>
      </c>
      <c r="BC71" s="18">
        <v>0</v>
      </c>
      <c r="BD71" s="18">
        <v>0</v>
      </c>
      <c r="BE71" s="18">
        <v>0</v>
      </c>
      <c r="BF71" s="18">
        <v>0</v>
      </c>
      <c r="BG71" s="18">
        <v>0</v>
      </c>
      <c r="BH71" s="18">
        <v>0</v>
      </c>
      <c r="BI71" s="18">
        <v>0</v>
      </c>
      <c r="BJ71" s="18">
        <v>0</v>
      </c>
      <c r="BK71" s="18">
        <v>0</v>
      </c>
      <c r="BL71" s="18">
        <v>0</v>
      </c>
      <c r="BM71" s="18">
        <v>0</v>
      </c>
      <c r="BN71" s="18">
        <f t="shared" si="5"/>
        <v>593</v>
      </c>
      <c r="BO71" s="18">
        <f t="shared" si="5"/>
        <v>180</v>
      </c>
      <c r="BP71" s="18">
        <f t="shared" si="5"/>
        <v>58.938000000000002</v>
      </c>
      <c r="BQ71" s="18">
        <f t="shared" si="23"/>
        <v>32.743333333333332</v>
      </c>
      <c r="BR71" s="18">
        <f t="shared" si="24"/>
        <v>9.9389544688026987</v>
      </c>
      <c r="BS71" s="18">
        <v>593</v>
      </c>
      <c r="BT71" s="18">
        <v>180</v>
      </c>
      <c r="BU71" s="18">
        <v>58.938000000000002</v>
      </c>
      <c r="BV71" s="18">
        <v>0</v>
      </c>
      <c r="BW71" s="18">
        <v>0</v>
      </c>
      <c r="BX71" s="18">
        <v>0</v>
      </c>
      <c r="BY71" s="18">
        <v>0</v>
      </c>
      <c r="BZ71" s="18">
        <v>0</v>
      </c>
      <c r="CA71" s="18">
        <v>0</v>
      </c>
      <c r="CB71" s="18">
        <v>0</v>
      </c>
      <c r="CC71" s="18">
        <v>0</v>
      </c>
      <c r="CD71" s="18">
        <v>0</v>
      </c>
      <c r="CE71" s="18">
        <v>0</v>
      </c>
      <c r="CF71" s="18">
        <v>0</v>
      </c>
      <c r="CG71" s="18">
        <v>0</v>
      </c>
      <c r="CH71" s="18">
        <v>0</v>
      </c>
      <c r="CI71" s="18">
        <v>0</v>
      </c>
      <c r="CJ71" s="18">
        <v>0</v>
      </c>
      <c r="CK71" s="18">
        <v>0</v>
      </c>
      <c r="CL71" s="18">
        <v>0</v>
      </c>
      <c r="CM71" s="18">
        <v>0</v>
      </c>
      <c r="CN71" s="18">
        <v>200</v>
      </c>
      <c r="CO71" s="18">
        <v>200</v>
      </c>
      <c r="CP71" s="18">
        <v>424</v>
      </c>
      <c r="CQ71" s="18">
        <v>200</v>
      </c>
      <c r="CR71" s="18">
        <v>200</v>
      </c>
      <c r="CS71" s="18">
        <v>0</v>
      </c>
      <c r="CT71" s="18">
        <v>0</v>
      </c>
      <c r="CU71" s="18">
        <v>0</v>
      </c>
      <c r="CV71" s="18">
        <v>0</v>
      </c>
      <c r="CW71" s="18">
        <v>0</v>
      </c>
      <c r="CX71" s="18">
        <v>0</v>
      </c>
      <c r="CY71" s="18">
        <v>0</v>
      </c>
      <c r="CZ71" s="18">
        <v>0</v>
      </c>
      <c r="DA71" s="18">
        <v>0</v>
      </c>
      <c r="DB71" s="18">
        <v>0</v>
      </c>
      <c r="DC71" s="18">
        <v>0</v>
      </c>
      <c r="DD71" s="18">
        <v>0</v>
      </c>
      <c r="DE71" s="18">
        <v>0</v>
      </c>
      <c r="DF71" s="18">
        <v>0</v>
      </c>
      <c r="DG71" s="18">
        <f t="shared" si="26"/>
        <v>57332.1</v>
      </c>
      <c r="DH71" s="18">
        <f t="shared" si="26"/>
        <v>37361.375</v>
      </c>
      <c r="DI71" s="18">
        <f t="shared" si="7"/>
        <v>29987.356</v>
      </c>
      <c r="DJ71" s="18">
        <v>0</v>
      </c>
      <c r="DK71" s="18">
        <v>0</v>
      </c>
      <c r="DL71" s="18">
        <v>0</v>
      </c>
      <c r="DM71" s="18">
        <v>0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4500</v>
      </c>
      <c r="DZ71" s="18">
        <v>4500</v>
      </c>
      <c r="EA71" s="18">
        <v>2162.779</v>
      </c>
      <c r="EB71" s="18">
        <v>0</v>
      </c>
      <c r="EC71" s="18">
        <f t="shared" si="8"/>
        <v>4500</v>
      </c>
      <c r="ED71" s="18">
        <f t="shared" si="8"/>
        <v>4500</v>
      </c>
      <c r="EE71" s="18">
        <f t="shared" si="9"/>
        <v>2162.779</v>
      </c>
      <c r="EF71" s="19"/>
      <c r="EG71" s="19"/>
      <c r="EI71" s="19"/>
      <c r="EJ71" s="19"/>
      <c r="EL71" s="19"/>
    </row>
    <row r="72" spans="1:142" s="20" customFormat="1" ht="21" customHeight="1" x14ac:dyDescent="0.25">
      <c r="A72" s="17">
        <v>63</v>
      </c>
      <c r="B72" s="25" t="s">
        <v>63</v>
      </c>
      <c r="C72" s="18">
        <v>2029.9</v>
      </c>
      <c r="D72" s="18">
        <v>0</v>
      </c>
      <c r="E72" s="18">
        <f t="shared" si="25"/>
        <v>45494.2</v>
      </c>
      <c r="F72" s="18">
        <f t="shared" si="25"/>
        <v>29623.425000000003</v>
      </c>
      <c r="G72" s="18">
        <f t="shared" si="1"/>
        <v>22797.201999999997</v>
      </c>
      <c r="H72" s="18">
        <f t="shared" si="10"/>
        <v>76.956671958087213</v>
      </c>
      <c r="I72" s="18">
        <f t="shared" si="2"/>
        <v>50.110128324050095</v>
      </c>
      <c r="J72" s="18">
        <f t="shared" si="30"/>
        <v>17716.3</v>
      </c>
      <c r="K72" s="18">
        <f t="shared" si="29"/>
        <v>8790</v>
      </c>
      <c r="L72" s="18">
        <f t="shared" si="29"/>
        <v>4278.402</v>
      </c>
      <c r="M72" s="18">
        <f t="shared" si="11"/>
        <v>48.673515358361776</v>
      </c>
      <c r="N72" s="18">
        <f t="shared" si="12"/>
        <v>24.149523320332126</v>
      </c>
      <c r="O72" s="18">
        <f t="shared" si="4"/>
        <v>5842.8</v>
      </c>
      <c r="P72" s="18">
        <f t="shared" si="4"/>
        <v>4340</v>
      </c>
      <c r="Q72" s="18">
        <f t="shared" si="4"/>
        <v>2876.902</v>
      </c>
      <c r="R72" s="18">
        <f t="shared" si="13"/>
        <v>66.288064516129026</v>
      </c>
      <c r="S72" s="18">
        <f t="shared" si="14"/>
        <v>49.238413089614568</v>
      </c>
      <c r="T72" s="18">
        <v>720</v>
      </c>
      <c r="U72" s="18">
        <v>540</v>
      </c>
      <c r="V72" s="18">
        <v>300.40199999999999</v>
      </c>
      <c r="W72" s="18">
        <f t="shared" si="15"/>
        <v>55.63</v>
      </c>
      <c r="X72" s="18">
        <f t="shared" si="16"/>
        <v>41.722499999999997</v>
      </c>
      <c r="Y72" s="18">
        <v>10373.5</v>
      </c>
      <c r="Z72" s="18">
        <v>3500</v>
      </c>
      <c r="AA72" s="18">
        <v>1265</v>
      </c>
      <c r="AB72" s="18">
        <f t="shared" si="17"/>
        <v>36.142857142857146</v>
      </c>
      <c r="AC72" s="18">
        <f t="shared" si="18"/>
        <v>12.194534149515594</v>
      </c>
      <c r="AD72" s="18">
        <v>5122.8</v>
      </c>
      <c r="AE72" s="18">
        <v>3800</v>
      </c>
      <c r="AF72" s="18">
        <v>2576.5</v>
      </c>
      <c r="AG72" s="18">
        <f t="shared" si="19"/>
        <v>67.80263157894737</v>
      </c>
      <c r="AH72" s="18">
        <f t="shared" si="20"/>
        <v>50.294760677754347</v>
      </c>
      <c r="AI72" s="18">
        <v>400</v>
      </c>
      <c r="AJ72" s="18">
        <v>300</v>
      </c>
      <c r="AK72" s="18">
        <v>77.5</v>
      </c>
      <c r="AL72" s="18">
        <f t="shared" si="21"/>
        <v>25.833333333333336</v>
      </c>
      <c r="AM72" s="18">
        <f t="shared" si="22"/>
        <v>19.375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27777.9</v>
      </c>
      <c r="AZ72" s="18">
        <v>20833.425000000003</v>
      </c>
      <c r="BA72" s="18">
        <v>18518.8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f t="shared" si="5"/>
        <v>800</v>
      </c>
      <c r="BO72" s="18">
        <f t="shared" si="5"/>
        <v>500</v>
      </c>
      <c r="BP72" s="18">
        <f t="shared" si="5"/>
        <v>59</v>
      </c>
      <c r="BQ72" s="18">
        <f t="shared" si="23"/>
        <v>11.799999999999999</v>
      </c>
      <c r="BR72" s="18">
        <f t="shared" si="24"/>
        <v>7.375</v>
      </c>
      <c r="BS72" s="18">
        <v>800</v>
      </c>
      <c r="BT72" s="18">
        <v>500</v>
      </c>
      <c r="BU72" s="18">
        <v>59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v>0</v>
      </c>
      <c r="CH72" s="18">
        <v>0</v>
      </c>
      <c r="CI72" s="18">
        <v>0</v>
      </c>
      <c r="CJ72" s="18">
        <v>0</v>
      </c>
      <c r="CK72" s="18">
        <v>0</v>
      </c>
      <c r="CL72" s="18">
        <v>0</v>
      </c>
      <c r="CM72" s="18">
        <v>0</v>
      </c>
      <c r="CN72" s="18">
        <v>300</v>
      </c>
      <c r="CO72" s="18">
        <v>150</v>
      </c>
      <c r="CP72" s="18">
        <v>0</v>
      </c>
      <c r="CQ72" s="18">
        <v>300</v>
      </c>
      <c r="CR72" s="18">
        <v>150</v>
      </c>
      <c r="CS72" s="18">
        <v>0</v>
      </c>
      <c r="CT72" s="18">
        <v>0</v>
      </c>
      <c r="CU72" s="18">
        <v>0</v>
      </c>
      <c r="CV72" s="18">
        <v>0</v>
      </c>
      <c r="CW72" s="18">
        <v>0</v>
      </c>
      <c r="CX72" s="18">
        <v>0</v>
      </c>
      <c r="CY72" s="18">
        <v>0</v>
      </c>
      <c r="CZ72" s="18">
        <v>0</v>
      </c>
      <c r="DA72" s="18">
        <v>0</v>
      </c>
      <c r="DB72" s="18">
        <v>0</v>
      </c>
      <c r="DC72" s="18">
        <v>0</v>
      </c>
      <c r="DD72" s="18">
        <v>0</v>
      </c>
      <c r="DE72" s="18">
        <v>0</v>
      </c>
      <c r="DF72" s="18">
        <v>0</v>
      </c>
      <c r="DG72" s="18">
        <f t="shared" si="26"/>
        <v>45494.2</v>
      </c>
      <c r="DH72" s="18">
        <f t="shared" si="26"/>
        <v>29623.425000000003</v>
      </c>
      <c r="DI72" s="18">
        <f t="shared" si="7"/>
        <v>22797.201999999997</v>
      </c>
      <c r="DJ72" s="18">
        <v>0</v>
      </c>
      <c r="DK72" s="18">
        <v>0</v>
      </c>
      <c r="DL72" s="18">
        <v>0</v>
      </c>
      <c r="DM72" s="18">
        <v>0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f t="shared" si="8"/>
        <v>0</v>
      </c>
      <c r="ED72" s="18">
        <f t="shared" si="8"/>
        <v>0</v>
      </c>
      <c r="EE72" s="18">
        <f t="shared" si="9"/>
        <v>0</v>
      </c>
      <c r="EF72" s="19"/>
      <c r="EG72" s="19"/>
      <c r="EI72" s="19"/>
      <c r="EJ72" s="19"/>
      <c r="EL72" s="19"/>
    </row>
    <row r="73" spans="1:142" s="20" customFormat="1" ht="21" customHeight="1" x14ac:dyDescent="0.25">
      <c r="A73" s="17">
        <v>64</v>
      </c>
      <c r="B73" s="25" t="s">
        <v>64</v>
      </c>
      <c r="C73" s="18">
        <v>235.3</v>
      </c>
      <c r="D73" s="18">
        <v>0</v>
      </c>
      <c r="E73" s="18">
        <f t="shared" si="25"/>
        <v>33130</v>
      </c>
      <c r="F73" s="18">
        <f t="shared" si="25"/>
        <v>21648.925000000003</v>
      </c>
      <c r="G73" s="18">
        <f t="shared" si="1"/>
        <v>18712.552</v>
      </c>
      <c r="H73" s="18">
        <f t="shared" si="10"/>
        <v>86.436402731313436</v>
      </c>
      <c r="I73" s="18">
        <f t="shared" si="2"/>
        <v>56.482197404165412</v>
      </c>
      <c r="J73" s="18">
        <f t="shared" si="30"/>
        <v>13067.3</v>
      </c>
      <c r="K73" s="18">
        <f t="shared" si="29"/>
        <v>6601.9</v>
      </c>
      <c r="L73" s="18">
        <f t="shared" si="29"/>
        <v>5337.3519999999999</v>
      </c>
      <c r="M73" s="18">
        <f t="shared" si="11"/>
        <v>80.84569593601843</v>
      </c>
      <c r="N73" s="18">
        <f t="shared" si="12"/>
        <v>40.845101895571389</v>
      </c>
      <c r="O73" s="18">
        <f t="shared" si="4"/>
        <v>4248</v>
      </c>
      <c r="P73" s="18">
        <f t="shared" si="4"/>
        <v>2700</v>
      </c>
      <c r="Q73" s="18">
        <f t="shared" si="4"/>
        <v>1643.0060000000001</v>
      </c>
      <c r="R73" s="18">
        <f t="shared" si="13"/>
        <v>60.852074074074082</v>
      </c>
      <c r="S73" s="18">
        <f t="shared" si="14"/>
        <v>38.677165725047082</v>
      </c>
      <c r="T73" s="18">
        <v>357</v>
      </c>
      <c r="U73" s="18">
        <v>200</v>
      </c>
      <c r="V73" s="18">
        <v>60.65</v>
      </c>
      <c r="W73" s="18">
        <f t="shared" si="15"/>
        <v>30.325000000000003</v>
      </c>
      <c r="X73" s="18">
        <f t="shared" si="16"/>
        <v>16.988795518207283</v>
      </c>
      <c r="Y73" s="18">
        <v>7897.4</v>
      </c>
      <c r="Z73" s="18">
        <v>3500</v>
      </c>
      <c r="AA73" s="18">
        <v>3406.1</v>
      </c>
      <c r="AB73" s="18">
        <f t="shared" si="17"/>
        <v>97.317142857142855</v>
      </c>
      <c r="AC73" s="18">
        <f t="shared" si="18"/>
        <v>43.129384354344467</v>
      </c>
      <c r="AD73" s="18">
        <v>3891</v>
      </c>
      <c r="AE73" s="18">
        <v>2500</v>
      </c>
      <c r="AF73" s="18">
        <v>1582.356</v>
      </c>
      <c r="AG73" s="18">
        <f t="shared" si="19"/>
        <v>63.294240000000002</v>
      </c>
      <c r="AH73" s="18">
        <f t="shared" si="20"/>
        <v>40.667077872012335</v>
      </c>
      <c r="AI73" s="18">
        <v>220</v>
      </c>
      <c r="AJ73" s="18">
        <v>165</v>
      </c>
      <c r="AK73" s="18">
        <v>122.5</v>
      </c>
      <c r="AL73" s="18">
        <f t="shared" si="21"/>
        <v>74.242424242424249</v>
      </c>
      <c r="AM73" s="18">
        <f t="shared" si="22"/>
        <v>55.68181818181818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20062.7</v>
      </c>
      <c r="AZ73" s="18">
        <v>15047.025</v>
      </c>
      <c r="BA73" s="18">
        <v>13375.2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f t="shared" si="5"/>
        <v>36.9</v>
      </c>
      <c r="BO73" s="18">
        <f t="shared" si="5"/>
        <v>36.9</v>
      </c>
      <c r="BP73" s="18">
        <f t="shared" si="5"/>
        <v>16.146000000000001</v>
      </c>
      <c r="BQ73" s="18">
        <f t="shared" si="23"/>
        <v>43.756097560975618</v>
      </c>
      <c r="BR73" s="18">
        <f t="shared" si="24"/>
        <v>43.756097560975618</v>
      </c>
      <c r="BS73" s="18">
        <v>36.9</v>
      </c>
      <c r="BT73" s="18">
        <v>36.9</v>
      </c>
      <c r="BU73" s="18">
        <v>16.146000000000001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v>0</v>
      </c>
      <c r="CH73" s="18">
        <v>0</v>
      </c>
      <c r="CI73" s="18">
        <v>0</v>
      </c>
      <c r="CJ73" s="18">
        <v>0</v>
      </c>
      <c r="CK73" s="18">
        <v>0</v>
      </c>
      <c r="CL73" s="18">
        <v>0</v>
      </c>
      <c r="CM73" s="18">
        <v>0</v>
      </c>
      <c r="CN73" s="18">
        <v>635</v>
      </c>
      <c r="CO73" s="18">
        <v>170</v>
      </c>
      <c r="CP73" s="18">
        <v>149.6</v>
      </c>
      <c r="CQ73" s="18">
        <v>400</v>
      </c>
      <c r="CR73" s="18">
        <v>80</v>
      </c>
      <c r="CS73" s="18">
        <v>93.6</v>
      </c>
      <c r="CT73" s="18">
        <v>0</v>
      </c>
      <c r="CU73" s="18">
        <v>0</v>
      </c>
      <c r="CV73" s="18">
        <v>0</v>
      </c>
      <c r="CW73" s="18">
        <v>0</v>
      </c>
      <c r="CX73" s="18">
        <v>0</v>
      </c>
      <c r="CY73" s="18">
        <v>0</v>
      </c>
      <c r="CZ73" s="18">
        <v>0</v>
      </c>
      <c r="DA73" s="18">
        <v>0</v>
      </c>
      <c r="DB73" s="18">
        <v>0</v>
      </c>
      <c r="DC73" s="18">
        <v>30</v>
      </c>
      <c r="DD73" s="18">
        <v>30</v>
      </c>
      <c r="DE73" s="18">
        <v>0</v>
      </c>
      <c r="DF73" s="18">
        <v>0</v>
      </c>
      <c r="DG73" s="18">
        <f t="shared" si="26"/>
        <v>33130</v>
      </c>
      <c r="DH73" s="18">
        <f t="shared" si="26"/>
        <v>21648.925000000003</v>
      </c>
      <c r="DI73" s="18">
        <f t="shared" si="7"/>
        <v>18712.552</v>
      </c>
      <c r="DJ73" s="18">
        <v>0</v>
      </c>
      <c r="DK73" s="18">
        <v>0</v>
      </c>
      <c r="DL73" s="18">
        <v>0</v>
      </c>
      <c r="DM73" s="18">
        <v>0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2983</v>
      </c>
      <c r="DZ73" s="18">
        <v>2893</v>
      </c>
      <c r="EA73" s="18">
        <v>524</v>
      </c>
      <c r="EB73" s="18">
        <v>0</v>
      </c>
      <c r="EC73" s="18">
        <f t="shared" si="8"/>
        <v>2983</v>
      </c>
      <c r="ED73" s="18">
        <f t="shared" si="8"/>
        <v>2893</v>
      </c>
      <c r="EE73" s="18">
        <f t="shared" si="9"/>
        <v>524</v>
      </c>
      <c r="EF73" s="19"/>
      <c r="EG73" s="19"/>
      <c r="EI73" s="19"/>
      <c r="EJ73" s="19"/>
      <c r="EL73" s="19"/>
    </row>
    <row r="74" spans="1:142" s="20" customFormat="1" ht="21" customHeight="1" x14ac:dyDescent="0.25">
      <c r="A74" s="17">
        <v>65</v>
      </c>
      <c r="B74" s="25" t="s">
        <v>65</v>
      </c>
      <c r="C74" s="18">
        <v>9593.6</v>
      </c>
      <c r="D74" s="18">
        <v>0</v>
      </c>
      <c r="E74" s="18">
        <f t="shared" ref="E74:G106" si="31">DG74+EC74-DY74</f>
        <v>60771</v>
      </c>
      <c r="F74" s="18">
        <f t="shared" si="31"/>
        <v>45474.125</v>
      </c>
      <c r="G74" s="18">
        <f t="shared" si="31"/>
        <v>27871.807999999997</v>
      </c>
      <c r="H74" s="18">
        <f t="shared" si="10"/>
        <v>61.291576253528788</v>
      </c>
      <c r="I74" s="18">
        <f t="shared" ref="I74:I107" si="32">G74/E74*100</f>
        <v>45.863665235062776</v>
      </c>
      <c r="J74" s="18">
        <f t="shared" si="30"/>
        <v>29905</v>
      </c>
      <c r="K74" s="18">
        <f t="shared" si="29"/>
        <v>22421.5</v>
      </c>
      <c r="L74" s="18">
        <f t="shared" si="29"/>
        <v>7391.2079999999996</v>
      </c>
      <c r="M74" s="18">
        <f t="shared" si="11"/>
        <v>32.964823941306335</v>
      </c>
      <c r="N74" s="18">
        <f t="shared" si="12"/>
        <v>24.71562614947333</v>
      </c>
      <c r="O74" s="18">
        <f t="shared" ref="O74:Q106" si="33">T74+AD74</f>
        <v>7020</v>
      </c>
      <c r="P74" s="18">
        <f t="shared" si="33"/>
        <v>5265</v>
      </c>
      <c r="Q74" s="18">
        <f t="shared" si="33"/>
        <v>1720.008</v>
      </c>
      <c r="R74" s="18">
        <f t="shared" si="13"/>
        <v>32.668717948717955</v>
      </c>
      <c r="S74" s="18">
        <f t="shared" si="14"/>
        <v>24.501538461538459</v>
      </c>
      <c r="T74" s="18">
        <v>170</v>
      </c>
      <c r="U74" s="18">
        <v>127.5</v>
      </c>
      <c r="V74" s="18">
        <v>0.48799999999999999</v>
      </c>
      <c r="W74" s="18">
        <f t="shared" si="15"/>
        <v>0.38274509803921569</v>
      </c>
      <c r="X74" s="18">
        <f t="shared" si="16"/>
        <v>0.28705882352941176</v>
      </c>
      <c r="Y74" s="18">
        <v>20200</v>
      </c>
      <c r="Z74" s="18">
        <v>15150</v>
      </c>
      <c r="AA74" s="18">
        <v>4632.6499999999996</v>
      </c>
      <c r="AB74" s="18">
        <f t="shared" si="17"/>
        <v>30.578547854785477</v>
      </c>
      <c r="AC74" s="18">
        <f t="shared" si="18"/>
        <v>22.933910891089106</v>
      </c>
      <c r="AD74" s="18">
        <v>6850</v>
      </c>
      <c r="AE74" s="18">
        <v>5137.5</v>
      </c>
      <c r="AF74" s="18">
        <v>1719.52</v>
      </c>
      <c r="AG74" s="18">
        <f t="shared" si="19"/>
        <v>33.469975669099753</v>
      </c>
      <c r="AH74" s="18">
        <f t="shared" si="20"/>
        <v>25.102481751824818</v>
      </c>
      <c r="AI74" s="18">
        <v>250</v>
      </c>
      <c r="AJ74" s="18">
        <v>187.5</v>
      </c>
      <c r="AK74" s="18">
        <v>195</v>
      </c>
      <c r="AL74" s="18">
        <f t="shared" si="21"/>
        <v>104</v>
      </c>
      <c r="AM74" s="18">
        <f t="shared" si="22"/>
        <v>78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29699.1</v>
      </c>
      <c r="AZ74" s="18">
        <v>22274.324999999997</v>
      </c>
      <c r="BA74" s="18">
        <v>19799.599999999999</v>
      </c>
      <c r="BB74" s="18">
        <v>0</v>
      </c>
      <c r="BC74" s="18">
        <v>0</v>
      </c>
      <c r="BD74" s="18">
        <v>0</v>
      </c>
      <c r="BE74" s="18">
        <v>1166.9000000000001</v>
      </c>
      <c r="BF74" s="18">
        <v>778.3</v>
      </c>
      <c r="BG74" s="18">
        <v>681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f t="shared" ref="BN74:BP106" si="34">BS74+BV74+BY74+CB74</f>
        <v>1765</v>
      </c>
      <c r="BO74" s="18">
        <f t="shared" si="34"/>
        <v>1323.7</v>
      </c>
      <c r="BP74" s="18">
        <f t="shared" si="34"/>
        <v>763.55</v>
      </c>
      <c r="BQ74" s="18">
        <f t="shared" si="23"/>
        <v>57.683009745410587</v>
      </c>
      <c r="BR74" s="18">
        <f t="shared" si="24"/>
        <v>43.26062322946175</v>
      </c>
      <c r="BS74" s="18">
        <v>1765</v>
      </c>
      <c r="BT74" s="18">
        <v>1323.7</v>
      </c>
      <c r="BU74" s="18">
        <v>763.55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v>0</v>
      </c>
      <c r="CH74" s="18">
        <v>0</v>
      </c>
      <c r="CI74" s="18">
        <v>0</v>
      </c>
      <c r="CJ74" s="18">
        <v>0</v>
      </c>
      <c r="CK74" s="18">
        <v>0</v>
      </c>
      <c r="CL74" s="18">
        <v>0</v>
      </c>
      <c r="CM74" s="18">
        <v>0</v>
      </c>
      <c r="CN74" s="18">
        <v>670</v>
      </c>
      <c r="CO74" s="18">
        <v>495.3</v>
      </c>
      <c r="CP74" s="18">
        <v>80</v>
      </c>
      <c r="CQ74" s="18">
        <v>450</v>
      </c>
      <c r="CR74" s="18">
        <v>337.5</v>
      </c>
      <c r="CS74" s="18">
        <v>0</v>
      </c>
      <c r="CT74" s="18">
        <v>0</v>
      </c>
      <c r="CU74" s="18">
        <v>0</v>
      </c>
      <c r="CV74" s="18">
        <v>0</v>
      </c>
      <c r="CW74" s="18">
        <v>0</v>
      </c>
      <c r="CX74" s="18">
        <v>0</v>
      </c>
      <c r="CY74" s="18">
        <v>0</v>
      </c>
      <c r="CZ74" s="18">
        <v>0</v>
      </c>
      <c r="DA74" s="18">
        <v>0</v>
      </c>
      <c r="DB74" s="18">
        <v>0</v>
      </c>
      <c r="DC74" s="18">
        <v>0</v>
      </c>
      <c r="DD74" s="18">
        <v>0</v>
      </c>
      <c r="DE74" s="18">
        <v>0</v>
      </c>
      <c r="DF74" s="18">
        <v>0</v>
      </c>
      <c r="DG74" s="18">
        <f t="shared" ref="DG74:DH106" si="35">T74+Y74+AD74+AI74+AN74+AS74+AV74+AY74+BB74+BE74+BH74+BK74+BS74+BV74+BY74+CB74+CE74+CH74+CK74+CN74+CT74+CW74+CZ74+DC74</f>
        <v>60771</v>
      </c>
      <c r="DH74" s="18">
        <f t="shared" si="35"/>
        <v>45474.125</v>
      </c>
      <c r="DI74" s="18">
        <f t="shared" ref="DI74:DI106" si="36">V74+AA74+AF74+AK74+AP74+AU74+AX74+BA74+BD74+BG74+BJ74+BM74+BU74+BX74+CA74+CD74+CG74+CJ74+CM74+CP74+CV74+CY74+DB74+DE74+DF74</f>
        <v>27871.807999999997</v>
      </c>
      <c r="DJ74" s="18">
        <v>0</v>
      </c>
      <c r="DK74" s="18">
        <v>0</v>
      </c>
      <c r="DL74" s="18">
        <v>0</v>
      </c>
      <c r="DM74" s="18">
        <v>0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2852</v>
      </c>
      <c r="DZ74" s="18">
        <v>2852</v>
      </c>
      <c r="EA74" s="18">
        <v>0</v>
      </c>
      <c r="EB74" s="18">
        <v>0</v>
      </c>
      <c r="EC74" s="18">
        <f t="shared" ref="EC74:ED106" si="37">DJ74+DM74+DP74+DS74+DV74+DY74</f>
        <v>2852</v>
      </c>
      <c r="ED74" s="18">
        <f t="shared" si="37"/>
        <v>2852</v>
      </c>
      <c r="EE74" s="18">
        <f t="shared" ref="EE74:EE106" si="38">DL74+DO74+DR74+DU74+DX74+EA74+EB74</f>
        <v>0</v>
      </c>
      <c r="EF74" s="19"/>
      <c r="EG74" s="19"/>
      <c r="EI74" s="19"/>
      <c r="EJ74" s="19"/>
      <c r="EL74" s="19"/>
    </row>
    <row r="75" spans="1:142" s="20" customFormat="1" ht="21" customHeight="1" x14ac:dyDescent="0.25">
      <c r="A75" s="17">
        <v>66</v>
      </c>
      <c r="B75" s="25" t="s">
        <v>66</v>
      </c>
      <c r="C75" s="18">
        <v>0</v>
      </c>
      <c r="D75" s="18">
        <v>0</v>
      </c>
      <c r="E75" s="18">
        <f t="shared" si="31"/>
        <v>134168.29999999999</v>
      </c>
      <c r="F75" s="18">
        <f t="shared" si="31"/>
        <v>96627.15</v>
      </c>
      <c r="G75" s="18">
        <f t="shared" si="31"/>
        <v>72797.66399999999</v>
      </c>
      <c r="H75" s="18">
        <f t="shared" ref="H75:H107" si="39">G75/F75*100</f>
        <v>75.338726227566468</v>
      </c>
      <c r="I75" s="18">
        <f t="shared" si="32"/>
        <v>54.258467909334762</v>
      </c>
      <c r="J75" s="18">
        <f t="shared" si="30"/>
        <v>39324.1</v>
      </c>
      <c r="K75" s="18">
        <f t="shared" si="29"/>
        <v>25494</v>
      </c>
      <c r="L75" s="18">
        <f t="shared" si="29"/>
        <v>9568.1640000000007</v>
      </c>
      <c r="M75" s="18">
        <f t="shared" ref="M75:M107" si="40">L75/K75*100</f>
        <v>37.531042598258416</v>
      </c>
      <c r="N75" s="18">
        <f t="shared" ref="N75:N107" si="41">L75/J75*100</f>
        <v>24.331552406793801</v>
      </c>
      <c r="O75" s="18">
        <f t="shared" si="33"/>
        <v>10392.4</v>
      </c>
      <c r="P75" s="18">
        <f t="shared" si="33"/>
        <v>6450</v>
      </c>
      <c r="Q75" s="18">
        <f t="shared" si="33"/>
        <v>3810.8919999999998</v>
      </c>
      <c r="R75" s="18">
        <f t="shared" ref="R75:R107" si="42">Q75/P75*100</f>
        <v>59.083596899224801</v>
      </c>
      <c r="S75" s="18">
        <f t="shared" ref="S75:S107" si="43">Q75/O75*100</f>
        <v>36.669989607790313</v>
      </c>
      <c r="T75" s="18">
        <v>980</v>
      </c>
      <c r="U75" s="18">
        <v>450</v>
      </c>
      <c r="V75" s="18">
        <v>75.335999999999999</v>
      </c>
      <c r="W75" s="18">
        <f t="shared" ref="W75:W107" si="44">V75/U75*100</f>
        <v>16.741333333333333</v>
      </c>
      <c r="X75" s="18">
        <f t="shared" ref="X75:X107" si="45">V75/T75*100</f>
        <v>7.6873469387755105</v>
      </c>
      <c r="Y75" s="18">
        <v>23539.3</v>
      </c>
      <c r="Z75" s="18">
        <v>15000</v>
      </c>
      <c r="AA75" s="18">
        <v>2888.0839999999998</v>
      </c>
      <c r="AB75" s="18">
        <f t="shared" ref="AB75:AB107" si="46">AA75/Z75*100</f>
        <v>19.253893333333334</v>
      </c>
      <c r="AC75" s="18">
        <f t="shared" ref="AC75:AC107" si="47">AA75/Y75*100</f>
        <v>12.269200868335082</v>
      </c>
      <c r="AD75" s="18">
        <v>9412.4</v>
      </c>
      <c r="AE75" s="18">
        <v>6000</v>
      </c>
      <c r="AF75" s="18">
        <v>3735.556</v>
      </c>
      <c r="AG75" s="18">
        <f t="shared" ref="AG75:AG107" si="48">AF75/AE75*100</f>
        <v>62.259266666666669</v>
      </c>
      <c r="AH75" s="18">
        <f t="shared" ref="AH75:AH107" si="49">AF75/AD75*100</f>
        <v>39.687603586757895</v>
      </c>
      <c r="AI75" s="18">
        <v>942.4</v>
      </c>
      <c r="AJ75" s="18">
        <v>706</v>
      </c>
      <c r="AK75" s="18">
        <v>890.69799999999998</v>
      </c>
      <c r="AL75" s="18">
        <f t="shared" ref="AL75:AL107" si="50">AK75/AJ75*100</f>
        <v>126.16118980169972</v>
      </c>
      <c r="AM75" s="18">
        <f t="shared" ref="AM75:AM107" si="51">AK75/AI75*100</f>
        <v>94.513794567062817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94844.2</v>
      </c>
      <c r="AZ75" s="18">
        <v>71133.149999999994</v>
      </c>
      <c r="BA75" s="18">
        <v>63229.5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f t="shared" si="34"/>
        <v>450</v>
      </c>
      <c r="BO75" s="18">
        <f t="shared" si="34"/>
        <v>338</v>
      </c>
      <c r="BP75" s="18">
        <f t="shared" si="34"/>
        <v>271.5</v>
      </c>
      <c r="BQ75" s="18">
        <f t="shared" ref="BQ75:BQ107" si="52">BP75/BO75*100</f>
        <v>80.325443786982248</v>
      </c>
      <c r="BR75" s="18">
        <f t="shared" ref="BR75:BR107" si="53">BP75/BN75*100</f>
        <v>60.333333333333336</v>
      </c>
      <c r="BS75" s="18">
        <v>450</v>
      </c>
      <c r="BT75" s="18">
        <v>338</v>
      </c>
      <c r="BU75" s="18">
        <v>271.5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v>0</v>
      </c>
      <c r="CH75" s="18">
        <v>0</v>
      </c>
      <c r="CI75" s="18">
        <v>0</v>
      </c>
      <c r="CJ75" s="18">
        <v>0</v>
      </c>
      <c r="CK75" s="18">
        <v>0</v>
      </c>
      <c r="CL75" s="18">
        <v>0</v>
      </c>
      <c r="CM75" s="18">
        <v>0</v>
      </c>
      <c r="CN75" s="18">
        <v>4000</v>
      </c>
      <c r="CO75" s="18">
        <v>3000</v>
      </c>
      <c r="CP75" s="18">
        <v>1706.99</v>
      </c>
      <c r="CQ75" s="18">
        <v>0</v>
      </c>
      <c r="CR75" s="18">
        <v>0</v>
      </c>
      <c r="CS75" s="18">
        <v>7.44</v>
      </c>
      <c r="CT75" s="18">
        <v>0</v>
      </c>
      <c r="CU75" s="18">
        <v>0</v>
      </c>
      <c r="CV75" s="18">
        <v>0</v>
      </c>
      <c r="CW75" s="18">
        <v>0</v>
      </c>
      <c r="CX75" s="18">
        <v>0</v>
      </c>
      <c r="CY75" s="18">
        <v>0</v>
      </c>
      <c r="CZ75" s="18">
        <v>0</v>
      </c>
      <c r="DA75" s="18">
        <v>0</v>
      </c>
      <c r="DB75" s="18">
        <v>0</v>
      </c>
      <c r="DC75" s="18">
        <v>0</v>
      </c>
      <c r="DD75" s="18">
        <v>0</v>
      </c>
      <c r="DE75" s="18">
        <v>0</v>
      </c>
      <c r="DF75" s="18">
        <v>0</v>
      </c>
      <c r="DG75" s="18">
        <f t="shared" si="35"/>
        <v>134168.29999999999</v>
      </c>
      <c r="DH75" s="18">
        <f t="shared" si="35"/>
        <v>96627.15</v>
      </c>
      <c r="DI75" s="18">
        <f t="shared" si="36"/>
        <v>72797.664000000004</v>
      </c>
      <c r="DJ75" s="18">
        <v>0</v>
      </c>
      <c r="DK75" s="18">
        <v>0</v>
      </c>
      <c r="DL75" s="18">
        <v>0</v>
      </c>
      <c r="DM75" s="18">
        <v>0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19700</v>
      </c>
      <c r="DZ75" s="18">
        <v>19700</v>
      </c>
      <c r="EA75" s="18">
        <v>14041.04</v>
      </c>
      <c r="EB75" s="18">
        <v>0</v>
      </c>
      <c r="EC75" s="18">
        <f t="shared" si="37"/>
        <v>19700</v>
      </c>
      <c r="ED75" s="18">
        <f t="shared" si="37"/>
        <v>19700</v>
      </c>
      <c r="EE75" s="18">
        <f t="shared" si="38"/>
        <v>14041.04</v>
      </c>
      <c r="EF75" s="19"/>
      <c r="EG75" s="19"/>
      <c r="EI75" s="19"/>
      <c r="EJ75" s="19"/>
      <c r="EL75" s="19"/>
    </row>
    <row r="76" spans="1:142" s="20" customFormat="1" ht="21" customHeight="1" x14ac:dyDescent="0.25">
      <c r="A76" s="17">
        <v>67</v>
      </c>
      <c r="B76" s="25" t="s">
        <v>67</v>
      </c>
      <c r="C76" s="18">
        <v>1130.4000000000001</v>
      </c>
      <c r="D76" s="18">
        <v>0</v>
      </c>
      <c r="E76" s="18">
        <f t="shared" si="31"/>
        <v>38115.300000000003</v>
      </c>
      <c r="F76" s="18">
        <f t="shared" si="31"/>
        <v>25304.2</v>
      </c>
      <c r="G76" s="18">
        <f t="shared" si="31"/>
        <v>18538.4892</v>
      </c>
      <c r="H76" s="18">
        <f t="shared" si="39"/>
        <v>73.262498715628226</v>
      </c>
      <c r="I76" s="18">
        <f t="shared" si="32"/>
        <v>48.637920205271897</v>
      </c>
      <c r="J76" s="18">
        <f t="shared" si="30"/>
        <v>14477.7</v>
      </c>
      <c r="K76" s="18">
        <f t="shared" si="29"/>
        <v>7576</v>
      </c>
      <c r="L76" s="18">
        <f t="shared" si="29"/>
        <v>2780.0892000000003</v>
      </c>
      <c r="M76" s="18">
        <f t="shared" si="40"/>
        <v>36.696003167898631</v>
      </c>
      <c r="N76" s="18">
        <f t="shared" si="41"/>
        <v>19.202561180297977</v>
      </c>
      <c r="O76" s="18">
        <f t="shared" si="33"/>
        <v>4760.7</v>
      </c>
      <c r="P76" s="18">
        <f t="shared" si="33"/>
        <v>3006</v>
      </c>
      <c r="Q76" s="18">
        <f t="shared" si="33"/>
        <v>1716.4219999999998</v>
      </c>
      <c r="R76" s="18">
        <f t="shared" si="42"/>
        <v>57.099866932801056</v>
      </c>
      <c r="S76" s="18">
        <f t="shared" si="43"/>
        <v>36.053983657865437</v>
      </c>
      <c r="T76" s="18">
        <v>10.7</v>
      </c>
      <c r="U76" s="18">
        <v>6</v>
      </c>
      <c r="V76" s="18">
        <v>0.32200000000000001</v>
      </c>
      <c r="W76" s="18">
        <f t="shared" si="44"/>
        <v>5.3666666666666671</v>
      </c>
      <c r="X76" s="18">
        <f t="shared" si="45"/>
        <v>3.0093457943925239</v>
      </c>
      <c r="Y76" s="18">
        <v>8500</v>
      </c>
      <c r="Z76" s="18">
        <v>4000</v>
      </c>
      <c r="AA76" s="18">
        <v>820.86720000000003</v>
      </c>
      <c r="AB76" s="18">
        <f t="shared" si="46"/>
        <v>20.52168</v>
      </c>
      <c r="AC76" s="18">
        <f t="shared" si="47"/>
        <v>9.6572611764705876</v>
      </c>
      <c r="AD76" s="18">
        <v>4750</v>
      </c>
      <c r="AE76" s="18">
        <v>3000</v>
      </c>
      <c r="AF76" s="18">
        <v>1716.1</v>
      </c>
      <c r="AG76" s="18">
        <f t="shared" si="48"/>
        <v>57.203333333333326</v>
      </c>
      <c r="AH76" s="18">
        <f t="shared" si="49"/>
        <v>36.128421052631573</v>
      </c>
      <c r="AI76" s="18">
        <v>84</v>
      </c>
      <c r="AJ76" s="18">
        <v>50</v>
      </c>
      <c r="AK76" s="18">
        <v>0</v>
      </c>
      <c r="AL76" s="18">
        <f t="shared" si="50"/>
        <v>0</v>
      </c>
      <c r="AM76" s="18">
        <f t="shared" si="51"/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23637.599999999999</v>
      </c>
      <c r="AZ76" s="18">
        <v>17728.2</v>
      </c>
      <c r="BA76" s="18">
        <v>15758.4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f t="shared" si="34"/>
        <v>1133</v>
      </c>
      <c r="BO76" s="18">
        <f t="shared" si="34"/>
        <v>520</v>
      </c>
      <c r="BP76" s="18">
        <f t="shared" si="34"/>
        <v>242.8</v>
      </c>
      <c r="BQ76" s="18">
        <f t="shared" si="52"/>
        <v>46.692307692307693</v>
      </c>
      <c r="BR76" s="18">
        <f t="shared" si="53"/>
        <v>21.429832303618713</v>
      </c>
      <c r="BS76" s="18">
        <v>773</v>
      </c>
      <c r="BT76" s="18">
        <v>250</v>
      </c>
      <c r="BU76" s="18">
        <v>62.8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360</v>
      </c>
      <c r="CC76" s="18">
        <v>270</v>
      </c>
      <c r="CD76" s="18">
        <v>180</v>
      </c>
      <c r="CE76" s="18">
        <v>0</v>
      </c>
      <c r="CF76" s="18">
        <v>0</v>
      </c>
      <c r="CG76" s="18">
        <v>0</v>
      </c>
      <c r="CH76" s="18">
        <v>0</v>
      </c>
      <c r="CI76" s="18">
        <v>0</v>
      </c>
      <c r="CJ76" s="18">
        <v>0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8">
        <v>0</v>
      </c>
      <c r="CR76" s="18">
        <v>0</v>
      </c>
      <c r="CS76" s="18">
        <v>0</v>
      </c>
      <c r="CT76" s="18">
        <v>0</v>
      </c>
      <c r="CU76" s="18">
        <v>0</v>
      </c>
      <c r="CV76" s="18">
        <v>0</v>
      </c>
      <c r="CW76" s="18">
        <v>0</v>
      </c>
      <c r="CX76" s="18">
        <v>0</v>
      </c>
      <c r="CY76" s="18">
        <v>0</v>
      </c>
      <c r="CZ76" s="18">
        <v>0</v>
      </c>
      <c r="DA76" s="18">
        <v>0</v>
      </c>
      <c r="DB76" s="18">
        <v>0</v>
      </c>
      <c r="DC76" s="18">
        <v>0</v>
      </c>
      <c r="DD76" s="18">
        <v>0</v>
      </c>
      <c r="DE76" s="18">
        <v>0</v>
      </c>
      <c r="DF76" s="18">
        <v>0</v>
      </c>
      <c r="DG76" s="18">
        <f t="shared" si="35"/>
        <v>38115.300000000003</v>
      </c>
      <c r="DH76" s="18">
        <f t="shared" si="35"/>
        <v>25304.2</v>
      </c>
      <c r="DI76" s="18">
        <f t="shared" si="36"/>
        <v>18538.4892</v>
      </c>
      <c r="DJ76" s="18">
        <v>0</v>
      </c>
      <c r="DK76" s="18">
        <v>0</v>
      </c>
      <c r="DL76" s="18">
        <v>0</v>
      </c>
      <c r="DM76" s="18">
        <v>0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1446.6</v>
      </c>
      <c r="DZ76" s="18">
        <v>1446.6</v>
      </c>
      <c r="EA76" s="18">
        <v>139</v>
      </c>
      <c r="EB76" s="18">
        <v>0</v>
      </c>
      <c r="EC76" s="18">
        <f t="shared" si="37"/>
        <v>1446.6</v>
      </c>
      <c r="ED76" s="18">
        <f t="shared" si="37"/>
        <v>1446.6</v>
      </c>
      <c r="EE76" s="18">
        <f t="shared" si="38"/>
        <v>139</v>
      </c>
      <c r="EF76" s="19"/>
      <c r="EG76" s="19"/>
      <c r="EI76" s="19"/>
      <c r="EJ76" s="19"/>
      <c r="EL76" s="19"/>
    </row>
    <row r="77" spans="1:142" s="20" customFormat="1" ht="21" customHeight="1" x14ac:dyDescent="0.25">
      <c r="A77" s="17">
        <v>68</v>
      </c>
      <c r="B77" s="25" t="s">
        <v>68</v>
      </c>
      <c r="C77" s="18">
        <v>15779.6</v>
      </c>
      <c r="D77" s="18">
        <v>0</v>
      </c>
      <c r="E77" s="18">
        <f t="shared" si="31"/>
        <v>43341</v>
      </c>
      <c r="F77" s="18">
        <f t="shared" si="31"/>
        <v>30808.774999999998</v>
      </c>
      <c r="G77" s="18">
        <f t="shared" si="31"/>
        <v>25890.637000000002</v>
      </c>
      <c r="H77" s="18">
        <f t="shared" si="39"/>
        <v>84.036567503901097</v>
      </c>
      <c r="I77" s="18">
        <f t="shared" si="32"/>
        <v>59.737054982580005</v>
      </c>
      <c r="J77" s="18">
        <f t="shared" si="30"/>
        <v>15609.3</v>
      </c>
      <c r="K77" s="18">
        <f t="shared" si="29"/>
        <v>10010</v>
      </c>
      <c r="L77" s="18">
        <f t="shared" si="29"/>
        <v>7402.9369999999999</v>
      </c>
      <c r="M77" s="18">
        <f t="shared" si="40"/>
        <v>73.955414585414587</v>
      </c>
      <c r="N77" s="18">
        <f t="shared" si="41"/>
        <v>47.426450897862168</v>
      </c>
      <c r="O77" s="18">
        <f t="shared" si="33"/>
        <v>6713</v>
      </c>
      <c r="P77" s="18">
        <f t="shared" si="33"/>
        <v>4300</v>
      </c>
      <c r="Q77" s="18">
        <f t="shared" si="33"/>
        <v>3980.3090000000002</v>
      </c>
      <c r="R77" s="18">
        <f t="shared" si="42"/>
        <v>92.565325581395356</v>
      </c>
      <c r="S77" s="18">
        <f t="shared" si="43"/>
        <v>59.292551765231636</v>
      </c>
      <c r="T77" s="18">
        <v>2747</v>
      </c>
      <c r="U77" s="18">
        <v>1800</v>
      </c>
      <c r="V77" s="18">
        <v>1289.079</v>
      </c>
      <c r="W77" s="18">
        <f t="shared" si="44"/>
        <v>71.615499999999997</v>
      </c>
      <c r="X77" s="18">
        <f t="shared" si="45"/>
        <v>46.926792864943572</v>
      </c>
      <c r="Y77" s="18">
        <v>7892</v>
      </c>
      <c r="Z77" s="18">
        <v>5000</v>
      </c>
      <c r="AA77" s="18">
        <v>3217.6280000000002</v>
      </c>
      <c r="AB77" s="18">
        <f t="shared" si="46"/>
        <v>64.352559999999997</v>
      </c>
      <c r="AC77" s="18">
        <f t="shared" si="47"/>
        <v>40.770755195134321</v>
      </c>
      <c r="AD77" s="18">
        <v>3966</v>
      </c>
      <c r="AE77" s="18">
        <v>2500</v>
      </c>
      <c r="AF77" s="18">
        <v>2691.23</v>
      </c>
      <c r="AG77" s="18">
        <f t="shared" si="48"/>
        <v>107.64920000000001</v>
      </c>
      <c r="AH77" s="18">
        <f t="shared" si="49"/>
        <v>67.857539082198699</v>
      </c>
      <c r="AI77" s="18">
        <v>274.3</v>
      </c>
      <c r="AJ77" s="18">
        <v>190</v>
      </c>
      <c r="AK77" s="18">
        <v>40</v>
      </c>
      <c r="AL77" s="18">
        <f t="shared" si="50"/>
        <v>21.052631578947366</v>
      </c>
      <c r="AM77" s="18">
        <f t="shared" si="51"/>
        <v>14.582573824279985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27731.7</v>
      </c>
      <c r="AZ77" s="18">
        <v>20798.774999999998</v>
      </c>
      <c r="BA77" s="18">
        <v>18487.7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f t="shared" si="34"/>
        <v>230</v>
      </c>
      <c r="BO77" s="18">
        <f t="shared" si="34"/>
        <v>160</v>
      </c>
      <c r="BP77" s="18">
        <f t="shared" si="34"/>
        <v>165</v>
      </c>
      <c r="BQ77" s="18">
        <f t="shared" si="52"/>
        <v>103.125</v>
      </c>
      <c r="BR77" s="18">
        <f t="shared" si="53"/>
        <v>71.739130434782609</v>
      </c>
      <c r="BS77" s="18">
        <v>230</v>
      </c>
      <c r="BT77" s="18">
        <v>160</v>
      </c>
      <c r="BU77" s="18">
        <v>165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v>0</v>
      </c>
      <c r="CH77" s="18">
        <v>0</v>
      </c>
      <c r="CI77" s="18">
        <v>0</v>
      </c>
      <c r="CJ77" s="18">
        <v>0</v>
      </c>
      <c r="CK77" s="18">
        <v>0</v>
      </c>
      <c r="CL77" s="18">
        <v>0</v>
      </c>
      <c r="CM77" s="18">
        <v>0</v>
      </c>
      <c r="CN77" s="18">
        <v>500</v>
      </c>
      <c r="CO77" s="18">
        <v>360</v>
      </c>
      <c r="CP77" s="18">
        <v>0</v>
      </c>
      <c r="CQ77" s="18">
        <v>500</v>
      </c>
      <c r="CR77" s="18">
        <v>360</v>
      </c>
      <c r="CS77" s="18">
        <v>0</v>
      </c>
      <c r="CT77" s="18">
        <v>0</v>
      </c>
      <c r="CU77" s="18">
        <v>0</v>
      </c>
      <c r="CV77" s="18">
        <v>0</v>
      </c>
      <c r="CW77" s="18">
        <v>0</v>
      </c>
      <c r="CX77" s="18">
        <v>0</v>
      </c>
      <c r="CY77" s="18">
        <v>0</v>
      </c>
      <c r="CZ77" s="18">
        <v>0</v>
      </c>
      <c r="DA77" s="18">
        <v>0</v>
      </c>
      <c r="DB77" s="18">
        <v>0</v>
      </c>
      <c r="DC77" s="18">
        <v>0</v>
      </c>
      <c r="DD77" s="18">
        <v>0</v>
      </c>
      <c r="DE77" s="18">
        <v>0</v>
      </c>
      <c r="DF77" s="18">
        <v>0</v>
      </c>
      <c r="DG77" s="18">
        <f t="shared" si="35"/>
        <v>43341</v>
      </c>
      <c r="DH77" s="18">
        <f t="shared" si="35"/>
        <v>30808.774999999998</v>
      </c>
      <c r="DI77" s="18">
        <f t="shared" si="36"/>
        <v>25890.637000000002</v>
      </c>
      <c r="DJ77" s="18">
        <v>0</v>
      </c>
      <c r="DK77" s="18">
        <v>0</v>
      </c>
      <c r="DL77" s="18">
        <v>0</v>
      </c>
      <c r="DM77" s="18">
        <v>0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f t="shared" si="37"/>
        <v>0</v>
      </c>
      <c r="ED77" s="18">
        <f t="shared" si="37"/>
        <v>0</v>
      </c>
      <c r="EE77" s="18">
        <f t="shared" si="38"/>
        <v>0</v>
      </c>
      <c r="EF77" s="19"/>
      <c r="EG77" s="19"/>
      <c r="EI77" s="19"/>
      <c r="EJ77" s="19"/>
      <c r="EL77" s="19"/>
    </row>
    <row r="78" spans="1:142" s="20" customFormat="1" ht="21" customHeight="1" x14ac:dyDescent="0.25">
      <c r="A78" s="17">
        <v>69</v>
      </c>
      <c r="B78" s="25" t="s">
        <v>69</v>
      </c>
      <c r="C78" s="18">
        <v>3583.9</v>
      </c>
      <c r="D78" s="18">
        <v>0</v>
      </c>
      <c r="E78" s="18">
        <f t="shared" si="31"/>
        <v>29250.5</v>
      </c>
      <c r="F78" s="18">
        <f t="shared" si="31"/>
        <v>21938.875</v>
      </c>
      <c r="G78" s="18">
        <f t="shared" si="31"/>
        <v>20250.420400000003</v>
      </c>
      <c r="H78" s="18">
        <f t="shared" si="39"/>
        <v>92.30382323615045</v>
      </c>
      <c r="I78" s="18">
        <f t="shared" si="32"/>
        <v>69.231023059434889</v>
      </c>
      <c r="J78" s="18">
        <f t="shared" si="30"/>
        <v>7600</v>
      </c>
      <c r="K78" s="18">
        <f t="shared" si="29"/>
        <v>5701</v>
      </c>
      <c r="L78" s="18">
        <f t="shared" si="29"/>
        <v>5826.7204000000002</v>
      </c>
      <c r="M78" s="18">
        <f t="shared" si="40"/>
        <v>102.20523416944395</v>
      </c>
      <c r="N78" s="18">
        <f t="shared" si="41"/>
        <v>76.667373684210531</v>
      </c>
      <c r="O78" s="18">
        <f t="shared" si="33"/>
        <v>1850</v>
      </c>
      <c r="P78" s="18">
        <f t="shared" si="33"/>
        <v>1388</v>
      </c>
      <c r="Q78" s="18">
        <f t="shared" si="33"/>
        <v>1251.7824000000001</v>
      </c>
      <c r="R78" s="18">
        <f t="shared" si="42"/>
        <v>90.186051873198849</v>
      </c>
      <c r="S78" s="18">
        <f t="shared" si="43"/>
        <v>67.663913513513521</v>
      </c>
      <c r="T78" s="18">
        <v>50</v>
      </c>
      <c r="U78" s="18">
        <v>38</v>
      </c>
      <c r="V78" s="18">
        <v>8.6123999999999992</v>
      </c>
      <c r="W78" s="18">
        <f t="shared" si="44"/>
        <v>22.664210526315788</v>
      </c>
      <c r="X78" s="18">
        <f t="shared" si="45"/>
        <v>17.224799999999998</v>
      </c>
      <c r="Y78" s="18">
        <v>4000</v>
      </c>
      <c r="Z78" s="18">
        <v>3000</v>
      </c>
      <c r="AA78" s="18">
        <v>2400.1880000000001</v>
      </c>
      <c r="AB78" s="18">
        <f t="shared" si="46"/>
        <v>80.006266666666676</v>
      </c>
      <c r="AC78" s="18">
        <f t="shared" si="47"/>
        <v>60.0047</v>
      </c>
      <c r="AD78" s="18">
        <v>1800</v>
      </c>
      <c r="AE78" s="18">
        <v>1350</v>
      </c>
      <c r="AF78" s="18">
        <v>1243.17</v>
      </c>
      <c r="AG78" s="18">
        <f t="shared" si="48"/>
        <v>92.086666666666673</v>
      </c>
      <c r="AH78" s="18">
        <f t="shared" si="49"/>
        <v>69.064999999999998</v>
      </c>
      <c r="AI78" s="18">
        <v>50</v>
      </c>
      <c r="AJ78" s="18">
        <v>38</v>
      </c>
      <c r="AK78" s="18">
        <v>0</v>
      </c>
      <c r="AL78" s="18">
        <f t="shared" si="50"/>
        <v>0</v>
      </c>
      <c r="AM78" s="18">
        <f t="shared" si="51"/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21650.5</v>
      </c>
      <c r="AZ78" s="18">
        <v>16237.875</v>
      </c>
      <c r="BA78" s="18">
        <v>14423.7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f t="shared" si="34"/>
        <v>1400</v>
      </c>
      <c r="BO78" s="18">
        <f t="shared" si="34"/>
        <v>1050</v>
      </c>
      <c r="BP78" s="18">
        <f t="shared" si="34"/>
        <v>651.85</v>
      </c>
      <c r="BQ78" s="18">
        <f t="shared" si="52"/>
        <v>62.080952380952382</v>
      </c>
      <c r="BR78" s="18">
        <f t="shared" si="53"/>
        <v>46.56071428571429</v>
      </c>
      <c r="BS78" s="18">
        <v>1400</v>
      </c>
      <c r="BT78" s="18">
        <v>1050</v>
      </c>
      <c r="BU78" s="18">
        <v>651.85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v>0</v>
      </c>
      <c r="CH78" s="18">
        <v>0</v>
      </c>
      <c r="CI78" s="18">
        <v>0</v>
      </c>
      <c r="CJ78" s="18">
        <v>0</v>
      </c>
      <c r="CK78" s="18">
        <v>0</v>
      </c>
      <c r="CL78" s="18">
        <v>0</v>
      </c>
      <c r="CM78" s="18">
        <v>0</v>
      </c>
      <c r="CN78" s="18">
        <v>150</v>
      </c>
      <c r="CO78" s="18">
        <v>75</v>
      </c>
      <c r="CP78" s="18">
        <v>0</v>
      </c>
      <c r="CQ78" s="18">
        <v>0</v>
      </c>
      <c r="CR78" s="18">
        <v>0</v>
      </c>
      <c r="CS78" s="18">
        <v>0</v>
      </c>
      <c r="CT78" s="18">
        <v>0</v>
      </c>
      <c r="CU78" s="18">
        <v>0</v>
      </c>
      <c r="CV78" s="18">
        <v>0</v>
      </c>
      <c r="CW78" s="18">
        <v>0</v>
      </c>
      <c r="CX78" s="18">
        <v>0</v>
      </c>
      <c r="CY78" s="18">
        <v>0</v>
      </c>
      <c r="CZ78" s="18">
        <v>0</v>
      </c>
      <c r="DA78" s="18">
        <v>0</v>
      </c>
      <c r="DB78" s="18">
        <v>0</v>
      </c>
      <c r="DC78" s="18">
        <v>150</v>
      </c>
      <c r="DD78" s="18">
        <v>150</v>
      </c>
      <c r="DE78" s="18">
        <v>1522.9</v>
      </c>
      <c r="DF78" s="18">
        <v>0</v>
      </c>
      <c r="DG78" s="18">
        <f t="shared" si="35"/>
        <v>29250.5</v>
      </c>
      <c r="DH78" s="18">
        <f t="shared" si="35"/>
        <v>21938.875</v>
      </c>
      <c r="DI78" s="18">
        <f t="shared" si="36"/>
        <v>20250.420400000003</v>
      </c>
      <c r="DJ78" s="18">
        <v>0</v>
      </c>
      <c r="DK78" s="18">
        <v>0</v>
      </c>
      <c r="DL78" s="18">
        <v>0</v>
      </c>
      <c r="DM78" s="18">
        <v>0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4360.5</v>
      </c>
      <c r="DZ78" s="18">
        <v>4360.5</v>
      </c>
      <c r="EA78" s="18">
        <v>0</v>
      </c>
      <c r="EB78" s="18">
        <v>0</v>
      </c>
      <c r="EC78" s="18">
        <f t="shared" si="37"/>
        <v>4360.5</v>
      </c>
      <c r="ED78" s="18">
        <f t="shared" si="37"/>
        <v>4360.5</v>
      </c>
      <c r="EE78" s="18">
        <f t="shared" si="38"/>
        <v>0</v>
      </c>
      <c r="EF78" s="19"/>
      <c r="EG78" s="19"/>
      <c r="EI78" s="19"/>
      <c r="EJ78" s="19"/>
      <c r="EL78" s="19"/>
    </row>
    <row r="79" spans="1:142" s="20" customFormat="1" ht="21" customHeight="1" x14ac:dyDescent="0.25">
      <c r="A79" s="17">
        <v>70</v>
      </c>
      <c r="B79" s="25" t="s">
        <v>70</v>
      </c>
      <c r="C79" s="18">
        <v>16835.400000000001</v>
      </c>
      <c r="D79" s="18">
        <v>0</v>
      </c>
      <c r="E79" s="18">
        <f t="shared" si="31"/>
        <v>142266.70000000001</v>
      </c>
      <c r="F79" s="18">
        <f t="shared" si="31"/>
        <v>106545.075</v>
      </c>
      <c r="G79" s="18">
        <f t="shared" si="31"/>
        <v>87204.675999999992</v>
      </c>
      <c r="H79" s="18">
        <f t="shared" si="39"/>
        <v>81.847683715084912</v>
      </c>
      <c r="I79" s="18">
        <f t="shared" si="32"/>
        <v>61.296618252901055</v>
      </c>
      <c r="J79" s="18">
        <f t="shared" si="30"/>
        <v>40820</v>
      </c>
      <c r="K79" s="18">
        <f t="shared" si="29"/>
        <v>30615</v>
      </c>
      <c r="L79" s="18">
        <f t="shared" si="29"/>
        <v>19728.475999999999</v>
      </c>
      <c r="M79" s="18">
        <f t="shared" si="40"/>
        <v>64.440555283357824</v>
      </c>
      <c r="N79" s="18">
        <f t="shared" si="41"/>
        <v>48.330416462518372</v>
      </c>
      <c r="O79" s="18">
        <f t="shared" si="33"/>
        <v>14700</v>
      </c>
      <c r="P79" s="18">
        <f t="shared" si="33"/>
        <v>11025</v>
      </c>
      <c r="Q79" s="18">
        <f t="shared" si="33"/>
        <v>10138.722</v>
      </c>
      <c r="R79" s="18">
        <f t="shared" si="42"/>
        <v>91.96119727891157</v>
      </c>
      <c r="S79" s="18">
        <f t="shared" si="43"/>
        <v>68.970897959183674</v>
      </c>
      <c r="T79" s="18">
        <v>1200</v>
      </c>
      <c r="U79" s="18">
        <v>900</v>
      </c>
      <c r="V79" s="18">
        <v>341.62200000000001</v>
      </c>
      <c r="W79" s="18">
        <f t="shared" si="44"/>
        <v>37.958000000000006</v>
      </c>
      <c r="X79" s="18">
        <f t="shared" si="45"/>
        <v>28.468500000000002</v>
      </c>
      <c r="Y79" s="18">
        <v>20950</v>
      </c>
      <c r="Z79" s="18">
        <v>15712.5</v>
      </c>
      <c r="AA79" s="18">
        <v>5024.2560000000003</v>
      </c>
      <c r="AB79" s="18">
        <f t="shared" si="46"/>
        <v>31.976171837708833</v>
      </c>
      <c r="AC79" s="18">
        <f t="shared" si="47"/>
        <v>23.982128878281625</v>
      </c>
      <c r="AD79" s="18">
        <v>13500</v>
      </c>
      <c r="AE79" s="18">
        <v>10125</v>
      </c>
      <c r="AF79" s="18">
        <v>9797.1</v>
      </c>
      <c r="AG79" s="18">
        <f t="shared" si="48"/>
        <v>96.761481481481482</v>
      </c>
      <c r="AH79" s="18">
        <f t="shared" si="49"/>
        <v>72.571111111111108</v>
      </c>
      <c r="AI79" s="18">
        <v>700</v>
      </c>
      <c r="AJ79" s="18">
        <v>525</v>
      </c>
      <c r="AK79" s="18">
        <v>37.200000000000003</v>
      </c>
      <c r="AL79" s="18">
        <f t="shared" si="50"/>
        <v>7.0857142857142872</v>
      </c>
      <c r="AM79" s="18">
        <f t="shared" si="51"/>
        <v>5.3142857142857141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99579.7</v>
      </c>
      <c r="AZ79" s="18">
        <v>74684.774999999994</v>
      </c>
      <c r="BA79" s="18">
        <v>66386.5</v>
      </c>
      <c r="BB79" s="18">
        <v>0</v>
      </c>
      <c r="BC79" s="18">
        <v>0</v>
      </c>
      <c r="BD79" s="18">
        <v>0</v>
      </c>
      <c r="BE79" s="18">
        <v>1867</v>
      </c>
      <c r="BF79" s="18">
        <v>1245.3</v>
      </c>
      <c r="BG79" s="18">
        <v>1089.7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f t="shared" si="34"/>
        <v>1550</v>
      </c>
      <c r="BO79" s="18">
        <f t="shared" si="34"/>
        <v>1162.5</v>
      </c>
      <c r="BP79" s="18">
        <f t="shared" si="34"/>
        <v>559.9</v>
      </c>
      <c r="BQ79" s="18">
        <f t="shared" si="52"/>
        <v>48.163440860215054</v>
      </c>
      <c r="BR79" s="18">
        <f t="shared" si="53"/>
        <v>36.122580645161293</v>
      </c>
      <c r="BS79" s="18">
        <v>1550</v>
      </c>
      <c r="BT79" s="18">
        <v>1162.5</v>
      </c>
      <c r="BU79" s="18">
        <v>559.9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v>0</v>
      </c>
      <c r="CH79" s="18">
        <v>0</v>
      </c>
      <c r="CI79" s="18">
        <v>0</v>
      </c>
      <c r="CJ79" s="18">
        <v>0</v>
      </c>
      <c r="CK79" s="18">
        <v>0</v>
      </c>
      <c r="CL79" s="18">
        <v>0</v>
      </c>
      <c r="CM79" s="18">
        <v>0</v>
      </c>
      <c r="CN79" s="18">
        <v>2920</v>
      </c>
      <c r="CO79" s="18">
        <v>2190</v>
      </c>
      <c r="CP79" s="18">
        <v>2139.6</v>
      </c>
      <c r="CQ79" s="18">
        <v>120</v>
      </c>
      <c r="CR79" s="18">
        <v>90</v>
      </c>
      <c r="CS79" s="18">
        <v>19.2</v>
      </c>
      <c r="CT79" s="18">
        <v>0</v>
      </c>
      <c r="CU79" s="18">
        <v>0</v>
      </c>
      <c r="CV79" s="18">
        <v>0</v>
      </c>
      <c r="CW79" s="18">
        <v>0</v>
      </c>
      <c r="CX79" s="18">
        <v>0</v>
      </c>
      <c r="CY79" s="18">
        <v>0</v>
      </c>
      <c r="CZ79" s="18">
        <v>0</v>
      </c>
      <c r="DA79" s="18">
        <v>0</v>
      </c>
      <c r="DB79" s="18">
        <v>0</v>
      </c>
      <c r="DC79" s="18">
        <v>0</v>
      </c>
      <c r="DD79" s="18">
        <v>0</v>
      </c>
      <c r="DE79" s="18">
        <v>1828.798</v>
      </c>
      <c r="DF79" s="18">
        <v>0</v>
      </c>
      <c r="DG79" s="18">
        <f t="shared" si="35"/>
        <v>142266.70000000001</v>
      </c>
      <c r="DH79" s="18">
        <f t="shared" si="35"/>
        <v>106545.075</v>
      </c>
      <c r="DI79" s="18">
        <f t="shared" si="36"/>
        <v>87204.675999999992</v>
      </c>
      <c r="DJ79" s="18">
        <v>0</v>
      </c>
      <c r="DK79" s="18">
        <v>0</v>
      </c>
      <c r="DL79" s="18">
        <v>0</v>
      </c>
      <c r="DM79" s="18">
        <v>0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f t="shared" si="37"/>
        <v>0</v>
      </c>
      <c r="ED79" s="18">
        <f t="shared" si="37"/>
        <v>0</v>
      </c>
      <c r="EE79" s="18">
        <f t="shared" si="38"/>
        <v>0</v>
      </c>
      <c r="EF79" s="19"/>
      <c r="EG79" s="19"/>
      <c r="EI79" s="19"/>
      <c r="EJ79" s="19"/>
      <c r="EL79" s="19"/>
    </row>
    <row r="80" spans="1:142" s="20" customFormat="1" ht="21" customHeight="1" x14ac:dyDescent="0.25">
      <c r="A80" s="17">
        <v>71</v>
      </c>
      <c r="B80" s="25" t="s">
        <v>71</v>
      </c>
      <c r="C80" s="18">
        <v>1323.5</v>
      </c>
      <c r="D80" s="18">
        <v>206.5</v>
      </c>
      <c r="E80" s="18">
        <f t="shared" si="31"/>
        <v>92686.9</v>
      </c>
      <c r="F80" s="18">
        <f t="shared" si="31"/>
        <v>69515</v>
      </c>
      <c r="G80" s="18">
        <f t="shared" si="31"/>
        <v>45759.35</v>
      </c>
      <c r="H80" s="18">
        <f t="shared" si="39"/>
        <v>65.826584190462484</v>
      </c>
      <c r="I80" s="18">
        <f t="shared" si="32"/>
        <v>49.369813857190174</v>
      </c>
      <c r="J80" s="18">
        <f t="shared" si="30"/>
        <v>38916.199999999997</v>
      </c>
      <c r="K80" s="18">
        <f t="shared" si="29"/>
        <v>29187.1</v>
      </c>
      <c r="L80" s="18">
        <f t="shared" si="29"/>
        <v>10009.25</v>
      </c>
      <c r="M80" s="18">
        <f t="shared" si="40"/>
        <v>34.29340359268307</v>
      </c>
      <c r="N80" s="18">
        <f t="shared" si="41"/>
        <v>25.720008633936516</v>
      </c>
      <c r="O80" s="18">
        <f t="shared" si="33"/>
        <v>7638.2</v>
      </c>
      <c r="P80" s="18">
        <f t="shared" si="33"/>
        <v>5728.6</v>
      </c>
      <c r="Q80" s="18">
        <f t="shared" si="33"/>
        <v>1939.818</v>
      </c>
      <c r="R80" s="18">
        <f t="shared" si="42"/>
        <v>33.861990713263275</v>
      </c>
      <c r="S80" s="18">
        <f t="shared" si="43"/>
        <v>25.39627137283653</v>
      </c>
      <c r="T80" s="18">
        <v>138.19999999999999</v>
      </c>
      <c r="U80" s="18">
        <v>103.6</v>
      </c>
      <c r="V80" s="18">
        <v>10.318</v>
      </c>
      <c r="W80" s="18">
        <f t="shared" si="44"/>
        <v>9.9594594594594597</v>
      </c>
      <c r="X80" s="18">
        <f t="shared" si="45"/>
        <v>7.4659913169319827</v>
      </c>
      <c r="Y80" s="18">
        <v>25200</v>
      </c>
      <c r="Z80" s="18">
        <v>18900</v>
      </c>
      <c r="AA80" s="18">
        <v>6022.8789999999999</v>
      </c>
      <c r="AB80" s="18">
        <f t="shared" si="46"/>
        <v>31.867084656084653</v>
      </c>
      <c r="AC80" s="18">
        <f t="shared" si="47"/>
        <v>23.900313492063489</v>
      </c>
      <c r="AD80" s="18">
        <v>7500</v>
      </c>
      <c r="AE80" s="18">
        <v>5625</v>
      </c>
      <c r="AF80" s="18">
        <v>1929.5</v>
      </c>
      <c r="AG80" s="18">
        <f t="shared" si="48"/>
        <v>34.30222222222222</v>
      </c>
      <c r="AH80" s="18">
        <f t="shared" si="49"/>
        <v>25.726666666666663</v>
      </c>
      <c r="AI80" s="18">
        <v>700</v>
      </c>
      <c r="AJ80" s="18">
        <v>525</v>
      </c>
      <c r="AK80" s="18">
        <v>0</v>
      </c>
      <c r="AL80" s="18">
        <f t="shared" si="50"/>
        <v>0</v>
      </c>
      <c r="AM80" s="18">
        <f t="shared" si="51"/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52603.8</v>
      </c>
      <c r="AZ80" s="18">
        <v>39452.800000000003</v>
      </c>
      <c r="BA80" s="18">
        <v>35069.1</v>
      </c>
      <c r="BB80" s="18">
        <v>0</v>
      </c>
      <c r="BC80" s="18">
        <v>0</v>
      </c>
      <c r="BD80" s="18">
        <v>0</v>
      </c>
      <c r="BE80" s="18">
        <v>1166.9000000000001</v>
      </c>
      <c r="BF80" s="18">
        <v>875.1</v>
      </c>
      <c r="BG80" s="18">
        <v>681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f t="shared" si="34"/>
        <v>328</v>
      </c>
      <c r="BO80" s="18">
        <f t="shared" si="34"/>
        <v>246</v>
      </c>
      <c r="BP80" s="18">
        <f t="shared" si="34"/>
        <v>113.075</v>
      </c>
      <c r="BQ80" s="18">
        <f t="shared" si="52"/>
        <v>45.965447154471548</v>
      </c>
      <c r="BR80" s="18">
        <f t="shared" si="53"/>
        <v>34.474085365853654</v>
      </c>
      <c r="BS80" s="18">
        <v>328</v>
      </c>
      <c r="BT80" s="18">
        <v>246</v>
      </c>
      <c r="BU80" s="18">
        <v>113.075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v>0</v>
      </c>
      <c r="CH80" s="18">
        <v>0</v>
      </c>
      <c r="CI80" s="18">
        <v>0</v>
      </c>
      <c r="CJ80" s="18">
        <v>0</v>
      </c>
      <c r="CK80" s="18">
        <v>1550</v>
      </c>
      <c r="CL80" s="18">
        <v>1162.5</v>
      </c>
      <c r="CM80" s="18">
        <v>477.97800000000001</v>
      </c>
      <c r="CN80" s="18">
        <v>3000</v>
      </c>
      <c r="CO80" s="18">
        <v>2250</v>
      </c>
      <c r="CP80" s="18">
        <v>1455.5</v>
      </c>
      <c r="CQ80" s="18">
        <v>1900</v>
      </c>
      <c r="CR80" s="18">
        <v>750</v>
      </c>
      <c r="CS80" s="18">
        <v>0</v>
      </c>
      <c r="CT80" s="18">
        <v>500</v>
      </c>
      <c r="CU80" s="18">
        <v>375</v>
      </c>
      <c r="CV80" s="18">
        <v>0</v>
      </c>
      <c r="CW80" s="18">
        <v>0</v>
      </c>
      <c r="CX80" s="18">
        <v>0</v>
      </c>
      <c r="CY80" s="18">
        <v>0</v>
      </c>
      <c r="CZ80" s="18">
        <v>0</v>
      </c>
      <c r="DA80" s="18">
        <v>0</v>
      </c>
      <c r="DB80" s="18">
        <v>0</v>
      </c>
      <c r="DC80" s="18">
        <v>0</v>
      </c>
      <c r="DD80" s="18">
        <v>0</v>
      </c>
      <c r="DE80" s="18">
        <v>0</v>
      </c>
      <c r="DF80" s="18">
        <v>0</v>
      </c>
      <c r="DG80" s="18">
        <f t="shared" si="35"/>
        <v>92686.9</v>
      </c>
      <c r="DH80" s="18">
        <f t="shared" si="35"/>
        <v>69515</v>
      </c>
      <c r="DI80" s="18">
        <f t="shared" si="36"/>
        <v>45759.35</v>
      </c>
      <c r="DJ80" s="18">
        <v>0</v>
      </c>
      <c r="DK80" s="18">
        <v>0</v>
      </c>
      <c r="DL80" s="18">
        <v>0</v>
      </c>
      <c r="DM80" s="18">
        <v>0</v>
      </c>
      <c r="DN80" s="18">
        <v>0</v>
      </c>
      <c r="DO80" s="18">
        <v>0</v>
      </c>
      <c r="DP80" s="18">
        <v>0</v>
      </c>
      <c r="DQ80" s="18">
        <v>0</v>
      </c>
      <c r="DR80" s="18">
        <v>0</v>
      </c>
      <c r="DS80" s="18">
        <v>0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6200</v>
      </c>
      <c r="DZ80" s="18">
        <v>6200</v>
      </c>
      <c r="EA80" s="18">
        <v>1800</v>
      </c>
      <c r="EB80" s="18">
        <v>0</v>
      </c>
      <c r="EC80" s="18">
        <f t="shared" si="37"/>
        <v>6200</v>
      </c>
      <c r="ED80" s="18">
        <f t="shared" si="37"/>
        <v>6200</v>
      </c>
      <c r="EE80" s="18">
        <f t="shared" si="38"/>
        <v>1800</v>
      </c>
      <c r="EF80" s="19"/>
      <c r="EG80" s="19"/>
      <c r="EI80" s="19"/>
      <c r="EJ80" s="19"/>
      <c r="EL80" s="19"/>
    </row>
    <row r="81" spans="1:142" s="20" customFormat="1" ht="21" customHeight="1" x14ac:dyDescent="0.25">
      <c r="A81" s="17">
        <v>72</v>
      </c>
      <c r="B81" s="25" t="s">
        <v>72</v>
      </c>
      <c r="C81" s="18">
        <v>30.3</v>
      </c>
      <c r="D81" s="18">
        <v>0</v>
      </c>
      <c r="E81" s="18">
        <f t="shared" si="31"/>
        <v>48625.9</v>
      </c>
      <c r="F81" s="18">
        <f t="shared" si="31"/>
        <v>34100</v>
      </c>
      <c r="G81" s="18">
        <f t="shared" si="31"/>
        <v>26447.8315</v>
      </c>
      <c r="H81" s="18">
        <f t="shared" si="39"/>
        <v>77.559623167155422</v>
      </c>
      <c r="I81" s="18">
        <f t="shared" si="32"/>
        <v>54.390420537203418</v>
      </c>
      <c r="J81" s="18">
        <f t="shared" si="30"/>
        <v>19386</v>
      </c>
      <c r="K81" s="18">
        <f t="shared" si="29"/>
        <v>12170</v>
      </c>
      <c r="L81" s="18">
        <f t="shared" si="29"/>
        <v>6954.6315000000004</v>
      </c>
      <c r="M81" s="18">
        <f t="shared" si="40"/>
        <v>57.145698438783896</v>
      </c>
      <c r="N81" s="18">
        <f t="shared" si="41"/>
        <v>35.874504797276387</v>
      </c>
      <c r="O81" s="18">
        <f t="shared" si="33"/>
        <v>5770</v>
      </c>
      <c r="P81" s="18">
        <f t="shared" si="33"/>
        <v>3900</v>
      </c>
      <c r="Q81" s="18">
        <f t="shared" si="33"/>
        <v>2604.2406000000001</v>
      </c>
      <c r="R81" s="18">
        <f t="shared" si="42"/>
        <v>66.775400000000005</v>
      </c>
      <c r="S81" s="18">
        <f t="shared" si="43"/>
        <v>45.134152512998263</v>
      </c>
      <c r="T81" s="18">
        <v>570</v>
      </c>
      <c r="U81" s="18">
        <v>400</v>
      </c>
      <c r="V81" s="18">
        <v>276.63</v>
      </c>
      <c r="W81" s="18">
        <f t="shared" si="44"/>
        <v>69.157499999999999</v>
      </c>
      <c r="X81" s="18">
        <f t="shared" si="45"/>
        <v>48.531578947368423</v>
      </c>
      <c r="Y81" s="18">
        <v>9000</v>
      </c>
      <c r="Z81" s="18">
        <v>5000</v>
      </c>
      <c r="AA81" s="18">
        <v>3518.1808999999998</v>
      </c>
      <c r="AB81" s="18">
        <f t="shared" si="46"/>
        <v>70.363617999999988</v>
      </c>
      <c r="AC81" s="18">
        <f t="shared" si="47"/>
        <v>39.090898888888887</v>
      </c>
      <c r="AD81" s="18">
        <v>5200</v>
      </c>
      <c r="AE81" s="18">
        <v>3500</v>
      </c>
      <c r="AF81" s="18">
        <v>2327.6106</v>
      </c>
      <c r="AG81" s="18">
        <f t="shared" si="48"/>
        <v>66.503159999999994</v>
      </c>
      <c r="AH81" s="18">
        <f t="shared" si="49"/>
        <v>44.761742307692309</v>
      </c>
      <c r="AI81" s="18">
        <v>396</v>
      </c>
      <c r="AJ81" s="18">
        <v>270</v>
      </c>
      <c r="AK81" s="18">
        <v>100</v>
      </c>
      <c r="AL81" s="18">
        <f t="shared" si="50"/>
        <v>37.037037037037038</v>
      </c>
      <c r="AM81" s="18">
        <f t="shared" si="51"/>
        <v>25.252525252525253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29239.9</v>
      </c>
      <c r="AZ81" s="18">
        <v>21930</v>
      </c>
      <c r="BA81" s="18">
        <v>19493.2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v>0</v>
      </c>
      <c r="BN81" s="18">
        <f t="shared" si="34"/>
        <v>420</v>
      </c>
      <c r="BO81" s="18">
        <f t="shared" si="34"/>
        <v>300</v>
      </c>
      <c r="BP81" s="18">
        <f t="shared" si="34"/>
        <v>0</v>
      </c>
      <c r="BQ81" s="18">
        <f t="shared" si="52"/>
        <v>0</v>
      </c>
      <c r="BR81" s="18">
        <f t="shared" si="53"/>
        <v>0</v>
      </c>
      <c r="BS81" s="18">
        <v>420</v>
      </c>
      <c r="BT81" s="18">
        <v>300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v>0</v>
      </c>
      <c r="CH81" s="18">
        <v>0</v>
      </c>
      <c r="CI81" s="18">
        <v>0</v>
      </c>
      <c r="CJ81" s="18">
        <v>0</v>
      </c>
      <c r="CK81" s="18">
        <v>1100</v>
      </c>
      <c r="CL81" s="18">
        <v>700</v>
      </c>
      <c r="CM81" s="18">
        <v>0</v>
      </c>
      <c r="CN81" s="18">
        <v>2700</v>
      </c>
      <c r="CO81" s="18">
        <v>2000</v>
      </c>
      <c r="CP81" s="18">
        <v>732.21</v>
      </c>
      <c r="CQ81" s="18">
        <v>900</v>
      </c>
      <c r="CR81" s="18">
        <v>600</v>
      </c>
      <c r="CS81" s="18">
        <v>0</v>
      </c>
      <c r="CT81" s="18">
        <v>0</v>
      </c>
      <c r="CU81" s="18">
        <v>0</v>
      </c>
      <c r="CV81" s="18">
        <v>0</v>
      </c>
      <c r="CW81" s="18">
        <v>0</v>
      </c>
      <c r="CX81" s="18">
        <v>0</v>
      </c>
      <c r="CY81" s="18">
        <v>0</v>
      </c>
      <c r="CZ81" s="18">
        <v>0</v>
      </c>
      <c r="DA81" s="18">
        <v>0</v>
      </c>
      <c r="DB81" s="18">
        <v>0</v>
      </c>
      <c r="DC81" s="18">
        <v>0</v>
      </c>
      <c r="DD81" s="18">
        <v>0</v>
      </c>
      <c r="DE81" s="18">
        <v>0</v>
      </c>
      <c r="DF81" s="18">
        <v>0</v>
      </c>
      <c r="DG81" s="18">
        <f t="shared" si="35"/>
        <v>48625.9</v>
      </c>
      <c r="DH81" s="18">
        <f t="shared" si="35"/>
        <v>34100</v>
      </c>
      <c r="DI81" s="18">
        <f t="shared" si="36"/>
        <v>26447.8315</v>
      </c>
      <c r="DJ81" s="18">
        <v>0</v>
      </c>
      <c r="DK81" s="18">
        <v>0</v>
      </c>
      <c r="DL81" s="18">
        <v>0</v>
      </c>
      <c r="DM81" s="18">
        <v>0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4900</v>
      </c>
      <c r="DZ81" s="18">
        <v>4900</v>
      </c>
      <c r="EA81" s="18">
        <v>466.71800000000002</v>
      </c>
      <c r="EB81" s="18">
        <v>0</v>
      </c>
      <c r="EC81" s="18">
        <f t="shared" si="37"/>
        <v>4900</v>
      </c>
      <c r="ED81" s="18">
        <f t="shared" si="37"/>
        <v>4900</v>
      </c>
      <c r="EE81" s="18">
        <f t="shared" si="38"/>
        <v>466.71800000000002</v>
      </c>
      <c r="EF81" s="19"/>
      <c r="EG81" s="19"/>
      <c r="EI81" s="19"/>
      <c r="EJ81" s="19"/>
      <c r="EL81" s="19"/>
    </row>
    <row r="82" spans="1:142" s="20" customFormat="1" ht="21" customHeight="1" x14ac:dyDescent="0.25">
      <c r="A82" s="17">
        <v>73</v>
      </c>
      <c r="B82" s="25" t="s">
        <v>73</v>
      </c>
      <c r="C82" s="18">
        <v>296.5</v>
      </c>
      <c r="D82" s="18">
        <v>0</v>
      </c>
      <c r="E82" s="18">
        <f t="shared" si="31"/>
        <v>46727.4</v>
      </c>
      <c r="F82" s="18">
        <f t="shared" si="31"/>
        <v>32558.550000000003</v>
      </c>
      <c r="G82" s="18">
        <f t="shared" si="31"/>
        <v>21554.82</v>
      </c>
      <c r="H82" s="18">
        <f t="shared" si="39"/>
        <v>66.203255366101985</v>
      </c>
      <c r="I82" s="18">
        <f t="shared" si="32"/>
        <v>46.128866575071584</v>
      </c>
      <c r="J82" s="18">
        <f t="shared" si="30"/>
        <v>20036</v>
      </c>
      <c r="K82" s="18">
        <f t="shared" si="29"/>
        <v>12540</v>
      </c>
      <c r="L82" s="18">
        <f t="shared" si="29"/>
        <v>3760.5200000000004</v>
      </c>
      <c r="M82" s="18">
        <f t="shared" si="40"/>
        <v>29.988197767145142</v>
      </c>
      <c r="N82" s="18">
        <f t="shared" si="41"/>
        <v>18.768816130964268</v>
      </c>
      <c r="O82" s="18">
        <f t="shared" si="33"/>
        <v>5800</v>
      </c>
      <c r="P82" s="18">
        <f t="shared" si="33"/>
        <v>3700</v>
      </c>
      <c r="Q82" s="18">
        <f t="shared" si="33"/>
        <v>1344.558</v>
      </c>
      <c r="R82" s="18">
        <f t="shared" si="42"/>
        <v>36.339405405405408</v>
      </c>
      <c r="S82" s="18">
        <f t="shared" si="43"/>
        <v>23.18203448275862</v>
      </c>
      <c r="T82" s="18">
        <v>300</v>
      </c>
      <c r="U82" s="18">
        <v>200</v>
      </c>
      <c r="V82" s="18">
        <v>33.158000000000001</v>
      </c>
      <c r="W82" s="18">
        <f t="shared" si="44"/>
        <v>16.579000000000001</v>
      </c>
      <c r="X82" s="18">
        <f t="shared" si="45"/>
        <v>11.052666666666667</v>
      </c>
      <c r="Y82" s="18">
        <v>10260</v>
      </c>
      <c r="Z82" s="18">
        <v>6500</v>
      </c>
      <c r="AA82" s="18">
        <v>1745.9</v>
      </c>
      <c r="AB82" s="18">
        <f t="shared" si="46"/>
        <v>26.86</v>
      </c>
      <c r="AC82" s="18">
        <f t="shared" si="47"/>
        <v>17.016569200779728</v>
      </c>
      <c r="AD82" s="18">
        <v>5500</v>
      </c>
      <c r="AE82" s="18">
        <v>3500</v>
      </c>
      <c r="AF82" s="18">
        <v>1311.4</v>
      </c>
      <c r="AG82" s="18">
        <f t="shared" si="48"/>
        <v>37.46857142857143</v>
      </c>
      <c r="AH82" s="18">
        <f t="shared" si="49"/>
        <v>23.843636363636364</v>
      </c>
      <c r="AI82" s="18">
        <v>304</v>
      </c>
      <c r="AJ82" s="18">
        <v>200</v>
      </c>
      <c r="AK82" s="18">
        <v>0</v>
      </c>
      <c r="AL82" s="18">
        <f t="shared" si="50"/>
        <v>0</v>
      </c>
      <c r="AM82" s="18">
        <f t="shared" si="51"/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26691.4</v>
      </c>
      <c r="AZ82" s="18">
        <v>20018.55</v>
      </c>
      <c r="BA82" s="18">
        <v>17794.3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v>0</v>
      </c>
      <c r="BN82" s="18">
        <f t="shared" si="34"/>
        <v>1480</v>
      </c>
      <c r="BO82" s="18">
        <f t="shared" si="34"/>
        <v>860</v>
      </c>
      <c r="BP82" s="18">
        <f t="shared" si="34"/>
        <v>430.39599999999996</v>
      </c>
      <c r="BQ82" s="18">
        <f t="shared" si="52"/>
        <v>50.046046511627907</v>
      </c>
      <c r="BR82" s="18">
        <f t="shared" si="53"/>
        <v>29.08081081081081</v>
      </c>
      <c r="BS82" s="18">
        <v>1000</v>
      </c>
      <c r="BT82" s="18">
        <v>500</v>
      </c>
      <c r="BU82" s="18">
        <v>190.39599999999999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480</v>
      </c>
      <c r="CC82" s="18">
        <v>360</v>
      </c>
      <c r="CD82" s="18">
        <v>240</v>
      </c>
      <c r="CE82" s="18">
        <v>0</v>
      </c>
      <c r="CF82" s="18">
        <v>0</v>
      </c>
      <c r="CG82" s="18">
        <v>0</v>
      </c>
      <c r="CH82" s="18">
        <v>0</v>
      </c>
      <c r="CI82" s="18">
        <v>0</v>
      </c>
      <c r="CJ82" s="18">
        <v>0</v>
      </c>
      <c r="CK82" s="18">
        <v>875</v>
      </c>
      <c r="CL82" s="18">
        <v>800</v>
      </c>
      <c r="CM82" s="18">
        <v>86.9</v>
      </c>
      <c r="CN82" s="18">
        <v>875</v>
      </c>
      <c r="CO82" s="18">
        <v>300</v>
      </c>
      <c r="CP82" s="18">
        <v>0</v>
      </c>
      <c r="CQ82" s="18">
        <v>875</v>
      </c>
      <c r="CR82" s="18">
        <v>200</v>
      </c>
      <c r="CS82" s="18">
        <v>0</v>
      </c>
      <c r="CT82" s="18">
        <v>342</v>
      </c>
      <c r="CU82" s="18">
        <v>120</v>
      </c>
      <c r="CV82" s="18">
        <v>152.76599999999999</v>
      </c>
      <c r="CW82" s="18">
        <v>0</v>
      </c>
      <c r="CX82" s="18">
        <v>0</v>
      </c>
      <c r="CY82" s="18">
        <v>0</v>
      </c>
      <c r="CZ82" s="18">
        <v>0</v>
      </c>
      <c r="DA82" s="18">
        <v>0</v>
      </c>
      <c r="DB82" s="18">
        <v>0</v>
      </c>
      <c r="DC82" s="18">
        <v>100</v>
      </c>
      <c r="DD82" s="18">
        <v>60</v>
      </c>
      <c r="DE82" s="18">
        <v>0</v>
      </c>
      <c r="DF82" s="18">
        <v>0</v>
      </c>
      <c r="DG82" s="18">
        <f t="shared" si="35"/>
        <v>46727.4</v>
      </c>
      <c r="DH82" s="18">
        <f t="shared" si="35"/>
        <v>32558.55</v>
      </c>
      <c r="DI82" s="18">
        <f t="shared" si="36"/>
        <v>21554.82</v>
      </c>
      <c r="DJ82" s="18">
        <v>0</v>
      </c>
      <c r="DK82" s="18">
        <v>0</v>
      </c>
      <c r="DL82" s="18">
        <v>0</v>
      </c>
      <c r="DM82" s="18">
        <v>0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2850</v>
      </c>
      <c r="DZ82" s="18">
        <v>2850</v>
      </c>
      <c r="EA82" s="18">
        <v>0</v>
      </c>
      <c r="EB82" s="18">
        <v>0</v>
      </c>
      <c r="EC82" s="18">
        <f t="shared" si="37"/>
        <v>2850</v>
      </c>
      <c r="ED82" s="18">
        <f t="shared" si="37"/>
        <v>2850</v>
      </c>
      <c r="EE82" s="18">
        <f t="shared" si="38"/>
        <v>0</v>
      </c>
      <c r="EF82" s="19"/>
      <c r="EG82" s="19"/>
      <c r="EI82" s="19"/>
      <c r="EJ82" s="19"/>
      <c r="EL82" s="19"/>
    </row>
    <row r="83" spans="1:142" s="20" customFormat="1" ht="21" customHeight="1" x14ac:dyDescent="0.25">
      <c r="A83" s="17">
        <v>74</v>
      </c>
      <c r="B83" s="25" t="s">
        <v>74</v>
      </c>
      <c r="C83" s="18">
        <v>4882.1000000000004</v>
      </c>
      <c r="D83" s="18">
        <v>633.70000000000005</v>
      </c>
      <c r="E83" s="18">
        <f t="shared" si="31"/>
        <v>51944.499999999993</v>
      </c>
      <c r="F83" s="18">
        <f t="shared" si="31"/>
        <v>36595.074999999997</v>
      </c>
      <c r="G83" s="18">
        <f t="shared" si="31"/>
        <v>23750.498</v>
      </c>
      <c r="H83" s="18">
        <f t="shared" si="39"/>
        <v>64.900804274892181</v>
      </c>
      <c r="I83" s="18">
        <f t="shared" si="32"/>
        <v>45.722834948839633</v>
      </c>
      <c r="J83" s="18">
        <f t="shared" si="30"/>
        <v>24804.400000000001</v>
      </c>
      <c r="K83" s="18">
        <f t="shared" si="29"/>
        <v>16240</v>
      </c>
      <c r="L83" s="18">
        <f t="shared" si="29"/>
        <v>5656.9979999999996</v>
      </c>
      <c r="M83" s="18">
        <f t="shared" si="40"/>
        <v>34.83373152709359</v>
      </c>
      <c r="N83" s="18">
        <f t="shared" si="41"/>
        <v>22.806429504442757</v>
      </c>
      <c r="O83" s="18">
        <f t="shared" si="33"/>
        <v>3687.3</v>
      </c>
      <c r="P83" s="18">
        <f t="shared" si="33"/>
        <v>2060</v>
      </c>
      <c r="Q83" s="18">
        <f t="shared" si="33"/>
        <v>888.22800000000007</v>
      </c>
      <c r="R83" s="18">
        <f t="shared" si="42"/>
        <v>43.117864077669907</v>
      </c>
      <c r="S83" s="18">
        <f t="shared" si="43"/>
        <v>24.088845496704906</v>
      </c>
      <c r="T83" s="18">
        <v>95.4</v>
      </c>
      <c r="U83" s="18">
        <v>60</v>
      </c>
      <c r="V83" s="18">
        <v>0.28799999999999998</v>
      </c>
      <c r="W83" s="18">
        <f t="shared" si="44"/>
        <v>0.48</v>
      </c>
      <c r="X83" s="18">
        <f t="shared" si="45"/>
        <v>0.30188679245283012</v>
      </c>
      <c r="Y83" s="18">
        <v>5483.5</v>
      </c>
      <c r="Z83" s="18">
        <v>3000</v>
      </c>
      <c r="AA83" s="18">
        <v>1227.4000000000001</v>
      </c>
      <c r="AB83" s="18">
        <f t="shared" si="46"/>
        <v>40.913333333333334</v>
      </c>
      <c r="AC83" s="18">
        <f t="shared" si="47"/>
        <v>22.383514178900338</v>
      </c>
      <c r="AD83" s="18">
        <v>3591.9</v>
      </c>
      <c r="AE83" s="18">
        <v>2000</v>
      </c>
      <c r="AF83" s="18">
        <v>887.94</v>
      </c>
      <c r="AG83" s="18">
        <f t="shared" si="48"/>
        <v>44.397000000000006</v>
      </c>
      <c r="AH83" s="18">
        <f t="shared" si="49"/>
        <v>24.720621398145827</v>
      </c>
      <c r="AI83" s="18">
        <v>216</v>
      </c>
      <c r="AJ83" s="18">
        <v>180</v>
      </c>
      <c r="AK83" s="18">
        <v>0</v>
      </c>
      <c r="AL83" s="18">
        <f t="shared" si="50"/>
        <v>0</v>
      </c>
      <c r="AM83" s="18">
        <f t="shared" si="51"/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27140.1</v>
      </c>
      <c r="AZ83" s="18">
        <v>20355.074999999997</v>
      </c>
      <c r="BA83" s="18">
        <v>18093.5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v>0</v>
      </c>
      <c r="BN83" s="18">
        <f t="shared" si="34"/>
        <v>11505.2</v>
      </c>
      <c r="BO83" s="18">
        <f t="shared" si="34"/>
        <v>8000</v>
      </c>
      <c r="BP83" s="18">
        <f t="shared" si="34"/>
        <v>2410.37</v>
      </c>
      <c r="BQ83" s="18">
        <f t="shared" si="52"/>
        <v>30.129624999999997</v>
      </c>
      <c r="BR83" s="18">
        <f t="shared" si="53"/>
        <v>20.950265966693319</v>
      </c>
      <c r="BS83" s="18">
        <v>11505.2</v>
      </c>
      <c r="BT83" s="18">
        <v>8000</v>
      </c>
      <c r="BU83" s="18">
        <v>2410.37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v>0</v>
      </c>
      <c r="CH83" s="18">
        <v>0</v>
      </c>
      <c r="CI83" s="18">
        <v>0</v>
      </c>
      <c r="CJ83" s="18">
        <v>0</v>
      </c>
      <c r="CK83" s="18">
        <v>2510.4</v>
      </c>
      <c r="CL83" s="18">
        <v>2000</v>
      </c>
      <c r="CM83" s="18">
        <v>514</v>
      </c>
      <c r="CN83" s="18">
        <v>1402</v>
      </c>
      <c r="CO83" s="18">
        <v>1000</v>
      </c>
      <c r="CP83" s="18">
        <v>452</v>
      </c>
      <c r="CQ83" s="18">
        <v>1202</v>
      </c>
      <c r="CR83" s="18">
        <v>800</v>
      </c>
      <c r="CS83" s="18">
        <v>452</v>
      </c>
      <c r="CT83" s="18">
        <v>0</v>
      </c>
      <c r="CU83" s="18">
        <v>0</v>
      </c>
      <c r="CV83" s="18">
        <v>0</v>
      </c>
      <c r="CW83" s="18">
        <v>0</v>
      </c>
      <c r="CX83" s="18">
        <v>0</v>
      </c>
      <c r="CY83" s="18">
        <v>0</v>
      </c>
      <c r="CZ83" s="18">
        <v>0</v>
      </c>
      <c r="DA83" s="18">
        <v>0</v>
      </c>
      <c r="DB83" s="18">
        <v>0</v>
      </c>
      <c r="DC83" s="18">
        <v>0</v>
      </c>
      <c r="DD83" s="18">
        <v>0</v>
      </c>
      <c r="DE83" s="18">
        <v>165</v>
      </c>
      <c r="DF83" s="18">
        <v>0</v>
      </c>
      <c r="DG83" s="18">
        <f t="shared" si="35"/>
        <v>51944.499999999993</v>
      </c>
      <c r="DH83" s="18">
        <f t="shared" si="35"/>
        <v>36595.074999999997</v>
      </c>
      <c r="DI83" s="18">
        <f t="shared" si="36"/>
        <v>23750.498</v>
      </c>
      <c r="DJ83" s="18">
        <v>0</v>
      </c>
      <c r="DK83" s="18">
        <v>0</v>
      </c>
      <c r="DL83" s="18">
        <v>0</v>
      </c>
      <c r="DM83" s="18">
        <v>0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f t="shared" si="37"/>
        <v>0</v>
      </c>
      <c r="ED83" s="18">
        <f t="shared" si="37"/>
        <v>0</v>
      </c>
      <c r="EE83" s="18">
        <f t="shared" si="38"/>
        <v>0</v>
      </c>
      <c r="EF83" s="19"/>
      <c r="EG83" s="19"/>
      <c r="EI83" s="19"/>
      <c r="EJ83" s="19"/>
      <c r="EL83" s="19"/>
    </row>
    <row r="84" spans="1:142" s="20" customFormat="1" ht="21" customHeight="1" x14ac:dyDescent="0.25">
      <c r="A84" s="17">
        <v>75</v>
      </c>
      <c r="B84" s="25" t="s">
        <v>75</v>
      </c>
      <c r="C84" s="18">
        <v>6125.4</v>
      </c>
      <c r="D84" s="18">
        <v>2000</v>
      </c>
      <c r="E84" s="18">
        <f t="shared" si="31"/>
        <v>61015.199999999997</v>
      </c>
      <c r="F84" s="18">
        <f t="shared" si="31"/>
        <v>45651.45</v>
      </c>
      <c r="G84" s="18">
        <f t="shared" si="31"/>
        <v>35295.716999999997</v>
      </c>
      <c r="H84" s="18">
        <f t="shared" si="39"/>
        <v>77.315653719651834</v>
      </c>
      <c r="I84" s="18">
        <f t="shared" si="32"/>
        <v>57.847416709278995</v>
      </c>
      <c r="J84" s="18">
        <f t="shared" si="30"/>
        <v>30186.6</v>
      </c>
      <c r="K84" s="18">
        <f t="shared" si="29"/>
        <v>22530</v>
      </c>
      <c r="L84" s="18">
        <f t="shared" si="29"/>
        <v>14743.416999999999</v>
      </c>
      <c r="M84" s="18">
        <f t="shared" si="40"/>
        <v>65.439045716822008</v>
      </c>
      <c r="N84" s="18">
        <f t="shared" si="41"/>
        <v>48.840932731741901</v>
      </c>
      <c r="O84" s="18">
        <f t="shared" si="33"/>
        <v>11527.699999999999</v>
      </c>
      <c r="P84" s="18">
        <f t="shared" si="33"/>
        <v>9000</v>
      </c>
      <c r="Q84" s="18">
        <f t="shared" si="33"/>
        <v>4674.9290000000001</v>
      </c>
      <c r="R84" s="18">
        <f t="shared" si="42"/>
        <v>51.943655555555559</v>
      </c>
      <c r="S84" s="18">
        <f t="shared" si="43"/>
        <v>40.553874580358617</v>
      </c>
      <c r="T84" s="18">
        <v>2817.4</v>
      </c>
      <c r="U84" s="18">
        <v>2100</v>
      </c>
      <c r="V84" s="18">
        <v>360.66199999999998</v>
      </c>
      <c r="W84" s="18">
        <f t="shared" si="44"/>
        <v>17.17438095238095</v>
      </c>
      <c r="X84" s="18">
        <f t="shared" si="45"/>
        <v>12.801235181372897</v>
      </c>
      <c r="Y84" s="18">
        <v>8311</v>
      </c>
      <c r="Z84" s="18">
        <v>6250</v>
      </c>
      <c r="AA84" s="18">
        <v>1862</v>
      </c>
      <c r="AB84" s="18">
        <f t="shared" si="46"/>
        <v>29.792000000000002</v>
      </c>
      <c r="AC84" s="18">
        <f t="shared" si="47"/>
        <v>22.404042834797256</v>
      </c>
      <c r="AD84" s="18">
        <v>8710.2999999999993</v>
      </c>
      <c r="AE84" s="18">
        <v>6900</v>
      </c>
      <c r="AF84" s="18">
        <v>4314.2669999999998</v>
      </c>
      <c r="AG84" s="18">
        <f t="shared" si="48"/>
        <v>62.525608695652167</v>
      </c>
      <c r="AH84" s="18">
        <f t="shared" si="49"/>
        <v>49.530636143416416</v>
      </c>
      <c r="AI84" s="18">
        <v>1280</v>
      </c>
      <c r="AJ84" s="18">
        <v>650</v>
      </c>
      <c r="AK84" s="18">
        <v>0</v>
      </c>
      <c r="AL84" s="18">
        <f t="shared" si="50"/>
        <v>0</v>
      </c>
      <c r="AM84" s="18">
        <f t="shared" si="51"/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30828.6</v>
      </c>
      <c r="AZ84" s="18">
        <v>23121.45</v>
      </c>
      <c r="BA84" s="18">
        <v>20552.3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v>0</v>
      </c>
      <c r="BN84" s="18">
        <f t="shared" si="34"/>
        <v>300</v>
      </c>
      <c r="BO84" s="18">
        <f t="shared" si="34"/>
        <v>180</v>
      </c>
      <c r="BP84" s="18">
        <f t="shared" si="34"/>
        <v>27.3</v>
      </c>
      <c r="BQ84" s="18">
        <f t="shared" si="52"/>
        <v>15.166666666666668</v>
      </c>
      <c r="BR84" s="18">
        <f t="shared" si="53"/>
        <v>9.1</v>
      </c>
      <c r="BS84" s="18">
        <v>0</v>
      </c>
      <c r="BT84" s="18">
        <v>0</v>
      </c>
      <c r="BU84" s="18">
        <v>27.3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300</v>
      </c>
      <c r="CC84" s="18">
        <v>180</v>
      </c>
      <c r="CD84" s="18">
        <v>0</v>
      </c>
      <c r="CE84" s="18">
        <v>0</v>
      </c>
      <c r="CF84" s="18">
        <v>0</v>
      </c>
      <c r="CG84" s="18">
        <v>0</v>
      </c>
      <c r="CH84" s="18">
        <v>0</v>
      </c>
      <c r="CI84" s="18">
        <v>0</v>
      </c>
      <c r="CJ84" s="18">
        <v>0</v>
      </c>
      <c r="CK84" s="18">
        <v>0</v>
      </c>
      <c r="CL84" s="18">
        <v>0</v>
      </c>
      <c r="CM84" s="18">
        <v>0</v>
      </c>
      <c r="CN84" s="18">
        <v>6267.9</v>
      </c>
      <c r="CO84" s="18">
        <v>4300</v>
      </c>
      <c r="CP84" s="18">
        <v>4027.1</v>
      </c>
      <c r="CQ84" s="18">
        <v>0</v>
      </c>
      <c r="CR84" s="18">
        <v>0</v>
      </c>
      <c r="CS84" s="18">
        <v>0</v>
      </c>
      <c r="CT84" s="18">
        <v>2500</v>
      </c>
      <c r="CU84" s="18">
        <v>2150</v>
      </c>
      <c r="CV84" s="18">
        <v>2132.0880000000002</v>
      </c>
      <c r="CW84" s="18">
        <v>0</v>
      </c>
      <c r="CX84" s="18">
        <v>0</v>
      </c>
      <c r="CY84" s="18">
        <v>0</v>
      </c>
      <c r="CZ84" s="18">
        <v>0</v>
      </c>
      <c r="DA84" s="18">
        <v>0</v>
      </c>
      <c r="DB84" s="18">
        <v>0</v>
      </c>
      <c r="DC84" s="18">
        <v>0</v>
      </c>
      <c r="DD84" s="18">
        <v>0</v>
      </c>
      <c r="DE84" s="18">
        <v>2020</v>
      </c>
      <c r="DF84" s="18">
        <v>0</v>
      </c>
      <c r="DG84" s="18">
        <f t="shared" si="35"/>
        <v>61015.199999999997</v>
      </c>
      <c r="DH84" s="18">
        <f t="shared" si="35"/>
        <v>45651.45</v>
      </c>
      <c r="DI84" s="18">
        <f t="shared" si="36"/>
        <v>35295.716999999997</v>
      </c>
      <c r="DJ84" s="18">
        <v>0</v>
      </c>
      <c r="DK84" s="18">
        <v>0</v>
      </c>
      <c r="DL84" s="18">
        <v>0</v>
      </c>
      <c r="DM84" s="18">
        <v>0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</v>
      </c>
      <c r="DT84" s="18">
        <v>0</v>
      </c>
      <c r="DU84" s="18">
        <v>0</v>
      </c>
      <c r="DV84" s="18">
        <v>0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f t="shared" si="37"/>
        <v>0</v>
      </c>
      <c r="ED84" s="18">
        <f t="shared" si="37"/>
        <v>0</v>
      </c>
      <c r="EE84" s="18">
        <f t="shared" si="38"/>
        <v>0</v>
      </c>
      <c r="EF84" s="19"/>
      <c r="EG84" s="19"/>
      <c r="EI84" s="19"/>
      <c r="EJ84" s="19"/>
      <c r="EL84" s="19"/>
    </row>
    <row r="85" spans="1:142" s="20" customFormat="1" ht="21" customHeight="1" x14ac:dyDescent="0.25">
      <c r="A85" s="17">
        <v>76</v>
      </c>
      <c r="B85" s="25" t="s">
        <v>76</v>
      </c>
      <c r="C85" s="18">
        <v>15109.1</v>
      </c>
      <c r="D85" s="18">
        <v>0</v>
      </c>
      <c r="E85" s="18">
        <f t="shared" si="31"/>
        <v>29818.800000000003</v>
      </c>
      <c r="F85" s="18">
        <f t="shared" si="31"/>
        <v>21067.425000000003</v>
      </c>
      <c r="G85" s="18">
        <f t="shared" si="31"/>
        <v>18986.159</v>
      </c>
      <c r="H85" s="18">
        <f t="shared" si="39"/>
        <v>90.120928400124825</v>
      </c>
      <c r="I85" s="18">
        <f t="shared" si="32"/>
        <v>63.671774182730346</v>
      </c>
      <c r="J85" s="18">
        <f t="shared" si="30"/>
        <v>8848.9</v>
      </c>
      <c r="K85" s="18">
        <f t="shared" si="29"/>
        <v>5340</v>
      </c>
      <c r="L85" s="18">
        <f t="shared" si="29"/>
        <v>5006.1589999999997</v>
      </c>
      <c r="M85" s="18">
        <f t="shared" si="40"/>
        <v>93.748295880149797</v>
      </c>
      <c r="N85" s="18">
        <f t="shared" si="41"/>
        <v>56.573800133349906</v>
      </c>
      <c r="O85" s="18">
        <f t="shared" si="33"/>
        <v>2900</v>
      </c>
      <c r="P85" s="18">
        <f t="shared" si="33"/>
        <v>2150</v>
      </c>
      <c r="Q85" s="18">
        <f t="shared" si="33"/>
        <v>2790.819</v>
      </c>
      <c r="R85" s="18">
        <f t="shared" si="42"/>
        <v>129.80553488372092</v>
      </c>
      <c r="S85" s="18">
        <f t="shared" si="43"/>
        <v>96.235137931034487</v>
      </c>
      <c r="T85" s="18">
        <v>400</v>
      </c>
      <c r="U85" s="18">
        <v>350</v>
      </c>
      <c r="V85" s="18">
        <v>60.819000000000003</v>
      </c>
      <c r="W85" s="18">
        <f t="shared" si="44"/>
        <v>17.376857142857144</v>
      </c>
      <c r="X85" s="18">
        <f t="shared" si="45"/>
        <v>15.204750000000001</v>
      </c>
      <c r="Y85" s="18">
        <v>4500</v>
      </c>
      <c r="Z85" s="18">
        <v>2800</v>
      </c>
      <c r="AA85" s="18">
        <v>1240</v>
      </c>
      <c r="AB85" s="18">
        <f t="shared" si="46"/>
        <v>44.285714285714285</v>
      </c>
      <c r="AC85" s="18">
        <f t="shared" si="47"/>
        <v>27.555555555555557</v>
      </c>
      <c r="AD85" s="18">
        <v>2500</v>
      </c>
      <c r="AE85" s="18">
        <v>1800</v>
      </c>
      <c r="AF85" s="18">
        <v>2730</v>
      </c>
      <c r="AG85" s="18">
        <f t="shared" si="48"/>
        <v>151.66666666666666</v>
      </c>
      <c r="AH85" s="18">
        <f t="shared" si="49"/>
        <v>109.2</v>
      </c>
      <c r="AI85" s="18">
        <v>160</v>
      </c>
      <c r="AJ85" s="18">
        <v>120</v>
      </c>
      <c r="AK85" s="18">
        <v>975.34</v>
      </c>
      <c r="AL85" s="18">
        <f t="shared" si="50"/>
        <v>812.7833333333333</v>
      </c>
      <c r="AM85" s="18">
        <f t="shared" si="51"/>
        <v>609.58750000000009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20969.900000000001</v>
      </c>
      <c r="AZ85" s="18">
        <v>15727.425000000001</v>
      </c>
      <c r="BA85" s="18">
        <v>13980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v>0</v>
      </c>
      <c r="BN85" s="18">
        <f t="shared" si="34"/>
        <v>328.9</v>
      </c>
      <c r="BO85" s="18">
        <f t="shared" si="34"/>
        <v>200</v>
      </c>
      <c r="BP85" s="18">
        <f t="shared" si="34"/>
        <v>0</v>
      </c>
      <c r="BQ85" s="18">
        <f t="shared" si="52"/>
        <v>0</v>
      </c>
      <c r="BR85" s="18">
        <f t="shared" si="53"/>
        <v>0</v>
      </c>
      <c r="BS85" s="18">
        <v>328.9</v>
      </c>
      <c r="BT85" s="18">
        <v>200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v>0</v>
      </c>
      <c r="CH85" s="18">
        <v>0</v>
      </c>
      <c r="CI85" s="18">
        <v>0</v>
      </c>
      <c r="CJ85" s="18">
        <v>0</v>
      </c>
      <c r="CK85" s="18">
        <v>0</v>
      </c>
      <c r="CL85" s="18">
        <v>0</v>
      </c>
      <c r="CM85" s="18">
        <v>0</v>
      </c>
      <c r="CN85" s="18">
        <v>960</v>
      </c>
      <c r="CO85" s="18">
        <v>70</v>
      </c>
      <c r="CP85" s="18">
        <v>0</v>
      </c>
      <c r="CQ85" s="18">
        <v>960</v>
      </c>
      <c r="CR85" s="18">
        <v>70</v>
      </c>
      <c r="CS85" s="18">
        <v>0</v>
      </c>
      <c r="CT85" s="18">
        <v>0</v>
      </c>
      <c r="CU85" s="18">
        <v>0</v>
      </c>
      <c r="CV85" s="18">
        <v>0</v>
      </c>
      <c r="CW85" s="18">
        <v>0</v>
      </c>
      <c r="CX85" s="18">
        <v>0</v>
      </c>
      <c r="CY85" s="18">
        <v>0</v>
      </c>
      <c r="CZ85" s="18">
        <v>0</v>
      </c>
      <c r="DA85" s="18">
        <v>0</v>
      </c>
      <c r="DB85" s="18">
        <v>0</v>
      </c>
      <c r="DC85" s="18">
        <v>0</v>
      </c>
      <c r="DD85" s="18">
        <v>0</v>
      </c>
      <c r="DE85" s="18">
        <v>0</v>
      </c>
      <c r="DF85" s="18">
        <v>0</v>
      </c>
      <c r="DG85" s="18">
        <f t="shared" si="35"/>
        <v>29818.800000000003</v>
      </c>
      <c r="DH85" s="18">
        <f t="shared" si="35"/>
        <v>21067.425000000003</v>
      </c>
      <c r="DI85" s="18">
        <f t="shared" si="36"/>
        <v>18986.159</v>
      </c>
      <c r="DJ85" s="18">
        <v>0</v>
      </c>
      <c r="DK85" s="18">
        <v>0</v>
      </c>
      <c r="DL85" s="18">
        <v>0</v>
      </c>
      <c r="DM85" s="18">
        <v>0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f t="shared" si="37"/>
        <v>0</v>
      </c>
      <c r="ED85" s="18">
        <f t="shared" si="37"/>
        <v>0</v>
      </c>
      <c r="EE85" s="18">
        <f t="shared" si="38"/>
        <v>0</v>
      </c>
      <c r="EF85" s="19"/>
      <c r="EG85" s="19"/>
      <c r="EI85" s="19"/>
      <c r="EJ85" s="19"/>
      <c r="EL85" s="19"/>
    </row>
    <row r="86" spans="1:142" s="20" customFormat="1" ht="21" customHeight="1" x14ac:dyDescent="0.25">
      <c r="A86" s="17">
        <v>77</v>
      </c>
      <c r="B86" s="25" t="s">
        <v>77</v>
      </c>
      <c r="C86" s="18">
        <v>0</v>
      </c>
      <c r="D86" s="18">
        <v>0</v>
      </c>
      <c r="E86" s="18">
        <f t="shared" si="31"/>
        <v>54623</v>
      </c>
      <c r="F86" s="18">
        <f t="shared" si="31"/>
        <v>29440</v>
      </c>
      <c r="G86" s="18">
        <f t="shared" si="31"/>
        <v>25341.627</v>
      </c>
      <c r="H86" s="18">
        <f t="shared" si="39"/>
        <v>86.078896059782608</v>
      </c>
      <c r="I86" s="18">
        <f t="shared" si="32"/>
        <v>46.39369313292935</v>
      </c>
      <c r="J86" s="18">
        <f t="shared" si="30"/>
        <v>37423</v>
      </c>
      <c r="K86" s="18">
        <f t="shared" si="29"/>
        <v>16540</v>
      </c>
      <c r="L86" s="18">
        <f t="shared" si="29"/>
        <v>13821.627</v>
      </c>
      <c r="M86" s="18">
        <f t="shared" si="40"/>
        <v>83.564854897218865</v>
      </c>
      <c r="N86" s="18">
        <f t="shared" si="41"/>
        <v>36.933508804745749</v>
      </c>
      <c r="O86" s="18">
        <f t="shared" si="33"/>
        <v>5156.2</v>
      </c>
      <c r="P86" s="18">
        <f t="shared" si="33"/>
        <v>3280</v>
      </c>
      <c r="Q86" s="18">
        <f t="shared" si="33"/>
        <v>2807.8389999999999</v>
      </c>
      <c r="R86" s="18">
        <f t="shared" si="42"/>
        <v>85.6048475609756</v>
      </c>
      <c r="S86" s="18">
        <f t="shared" si="43"/>
        <v>54.45558744812071</v>
      </c>
      <c r="T86" s="18">
        <v>202.4</v>
      </c>
      <c r="U86" s="18">
        <v>80</v>
      </c>
      <c r="V86" s="18">
        <v>0.93899999999999995</v>
      </c>
      <c r="W86" s="18">
        <f t="shared" si="44"/>
        <v>1.1737500000000001</v>
      </c>
      <c r="X86" s="18">
        <f t="shared" si="45"/>
        <v>0.46393280632411066</v>
      </c>
      <c r="Y86" s="18">
        <v>30456.799999999999</v>
      </c>
      <c r="Z86" s="18">
        <v>12000</v>
      </c>
      <c r="AA86" s="18">
        <v>9870.8880000000008</v>
      </c>
      <c r="AB86" s="18">
        <f t="shared" si="46"/>
        <v>82.257400000000004</v>
      </c>
      <c r="AC86" s="18">
        <f t="shared" si="47"/>
        <v>32.409471776417746</v>
      </c>
      <c r="AD86" s="18">
        <v>4953.8</v>
      </c>
      <c r="AE86" s="18">
        <v>3200</v>
      </c>
      <c r="AF86" s="18">
        <v>2806.9</v>
      </c>
      <c r="AG86" s="18">
        <f t="shared" si="48"/>
        <v>87.715625000000003</v>
      </c>
      <c r="AH86" s="18">
        <f t="shared" si="49"/>
        <v>56.661552747385848</v>
      </c>
      <c r="AI86" s="18">
        <v>110</v>
      </c>
      <c r="AJ86" s="18">
        <v>60</v>
      </c>
      <c r="AK86" s="18">
        <v>0</v>
      </c>
      <c r="AL86" s="18">
        <f t="shared" si="50"/>
        <v>0</v>
      </c>
      <c r="AM86" s="18">
        <f t="shared" si="51"/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17200</v>
      </c>
      <c r="AZ86" s="18">
        <v>12900</v>
      </c>
      <c r="BA86" s="18">
        <v>11520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v>0</v>
      </c>
      <c r="BN86" s="18">
        <f t="shared" si="34"/>
        <v>1700</v>
      </c>
      <c r="BO86" s="18">
        <f t="shared" si="34"/>
        <v>1200</v>
      </c>
      <c r="BP86" s="18">
        <f t="shared" si="34"/>
        <v>1142.9000000000001</v>
      </c>
      <c r="BQ86" s="18">
        <f t="shared" si="52"/>
        <v>95.241666666666674</v>
      </c>
      <c r="BR86" s="18">
        <f t="shared" si="53"/>
        <v>67.229411764705887</v>
      </c>
      <c r="BS86" s="18">
        <v>1700</v>
      </c>
      <c r="BT86" s="18">
        <v>1200</v>
      </c>
      <c r="BU86" s="18">
        <v>1142.9000000000001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v>0</v>
      </c>
      <c r="CH86" s="18">
        <v>0</v>
      </c>
      <c r="CI86" s="18">
        <v>0</v>
      </c>
      <c r="CJ86" s="18">
        <v>0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8">
        <v>0</v>
      </c>
      <c r="CR86" s="18">
        <v>0</v>
      </c>
      <c r="CS86" s="18">
        <v>0</v>
      </c>
      <c r="CT86" s="18">
        <v>0</v>
      </c>
      <c r="CU86" s="18">
        <v>0</v>
      </c>
      <c r="CV86" s="18">
        <v>0</v>
      </c>
      <c r="CW86" s="18">
        <v>0</v>
      </c>
      <c r="CX86" s="18">
        <v>0</v>
      </c>
      <c r="CY86" s="18">
        <v>0</v>
      </c>
      <c r="CZ86" s="18">
        <v>0</v>
      </c>
      <c r="DA86" s="18">
        <v>0</v>
      </c>
      <c r="DB86" s="18">
        <v>0</v>
      </c>
      <c r="DC86" s="18">
        <v>0</v>
      </c>
      <c r="DD86" s="18">
        <v>0</v>
      </c>
      <c r="DE86" s="18">
        <v>0</v>
      </c>
      <c r="DF86" s="18">
        <v>0</v>
      </c>
      <c r="DG86" s="18">
        <f t="shared" si="35"/>
        <v>54623</v>
      </c>
      <c r="DH86" s="18">
        <f t="shared" si="35"/>
        <v>29440</v>
      </c>
      <c r="DI86" s="18">
        <f t="shared" si="36"/>
        <v>25341.627</v>
      </c>
      <c r="DJ86" s="18">
        <v>0</v>
      </c>
      <c r="DK86" s="18">
        <v>0</v>
      </c>
      <c r="DL86" s="18">
        <v>0</v>
      </c>
      <c r="DM86" s="18">
        <v>0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4120</v>
      </c>
      <c r="DZ86" s="18">
        <v>4120</v>
      </c>
      <c r="EA86" s="18">
        <v>620</v>
      </c>
      <c r="EB86" s="18">
        <v>0</v>
      </c>
      <c r="EC86" s="18">
        <f t="shared" si="37"/>
        <v>4120</v>
      </c>
      <c r="ED86" s="18">
        <f t="shared" si="37"/>
        <v>4120</v>
      </c>
      <c r="EE86" s="18">
        <f t="shared" si="38"/>
        <v>620</v>
      </c>
      <c r="EF86" s="19"/>
      <c r="EG86" s="19"/>
      <c r="EI86" s="19"/>
      <c r="EJ86" s="19"/>
      <c r="EL86" s="19"/>
    </row>
    <row r="87" spans="1:142" s="20" customFormat="1" ht="21" customHeight="1" x14ac:dyDescent="0.25">
      <c r="A87" s="17">
        <v>78</v>
      </c>
      <c r="B87" s="25" t="s">
        <v>78</v>
      </c>
      <c r="C87" s="18">
        <v>953.7</v>
      </c>
      <c r="D87" s="18">
        <v>1022.1</v>
      </c>
      <c r="E87" s="18">
        <f t="shared" si="31"/>
        <v>77774.5</v>
      </c>
      <c r="F87" s="18">
        <f t="shared" si="31"/>
        <v>53395.875</v>
      </c>
      <c r="G87" s="18">
        <f t="shared" si="31"/>
        <v>41724.494500000001</v>
      </c>
      <c r="H87" s="18">
        <f t="shared" si="39"/>
        <v>78.141793724702509</v>
      </c>
      <c r="I87" s="18">
        <f t="shared" si="32"/>
        <v>53.648039524522815</v>
      </c>
      <c r="J87" s="18">
        <f t="shared" si="30"/>
        <v>26380</v>
      </c>
      <c r="K87" s="18">
        <f t="shared" si="29"/>
        <v>14850</v>
      </c>
      <c r="L87" s="18">
        <f t="shared" si="29"/>
        <v>7461.5945000000002</v>
      </c>
      <c r="M87" s="18">
        <f t="shared" si="40"/>
        <v>50.246427609427613</v>
      </c>
      <c r="N87" s="18">
        <f t="shared" si="41"/>
        <v>28.285043593631539</v>
      </c>
      <c r="O87" s="18">
        <f t="shared" si="33"/>
        <v>8800</v>
      </c>
      <c r="P87" s="18">
        <f t="shared" si="33"/>
        <v>5200</v>
      </c>
      <c r="Q87" s="18">
        <f t="shared" si="33"/>
        <v>1862.924</v>
      </c>
      <c r="R87" s="18">
        <f t="shared" si="42"/>
        <v>35.825461538461539</v>
      </c>
      <c r="S87" s="18">
        <f t="shared" si="43"/>
        <v>21.16959090909091</v>
      </c>
      <c r="T87" s="18">
        <v>300</v>
      </c>
      <c r="U87" s="18">
        <v>200</v>
      </c>
      <c r="V87" s="18">
        <v>0.622</v>
      </c>
      <c r="W87" s="18">
        <f t="shared" si="44"/>
        <v>0.311</v>
      </c>
      <c r="X87" s="18">
        <f t="shared" si="45"/>
        <v>0.20733333333333331</v>
      </c>
      <c r="Y87" s="18">
        <v>12000</v>
      </c>
      <c r="Z87" s="18">
        <v>6000</v>
      </c>
      <c r="AA87" s="18">
        <v>2816.3805000000002</v>
      </c>
      <c r="AB87" s="18">
        <f t="shared" si="46"/>
        <v>46.939675000000001</v>
      </c>
      <c r="AC87" s="18">
        <f t="shared" si="47"/>
        <v>23.469837500000001</v>
      </c>
      <c r="AD87" s="18">
        <v>8500</v>
      </c>
      <c r="AE87" s="18">
        <v>5000</v>
      </c>
      <c r="AF87" s="18">
        <v>1862.3019999999999</v>
      </c>
      <c r="AG87" s="18">
        <f t="shared" si="48"/>
        <v>37.246039999999994</v>
      </c>
      <c r="AH87" s="18">
        <f t="shared" si="49"/>
        <v>21.909435294117646</v>
      </c>
      <c r="AI87" s="18">
        <v>330</v>
      </c>
      <c r="AJ87" s="18">
        <v>200</v>
      </c>
      <c r="AK87" s="18">
        <v>0</v>
      </c>
      <c r="AL87" s="18">
        <f t="shared" si="50"/>
        <v>0</v>
      </c>
      <c r="AM87" s="18">
        <f t="shared" si="51"/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51394.5</v>
      </c>
      <c r="AZ87" s="18">
        <v>38545.875</v>
      </c>
      <c r="BA87" s="18">
        <v>34262.9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v>0</v>
      </c>
      <c r="BN87" s="18">
        <f t="shared" si="34"/>
        <v>500</v>
      </c>
      <c r="BO87" s="18">
        <f t="shared" si="34"/>
        <v>350</v>
      </c>
      <c r="BP87" s="18">
        <f t="shared" si="34"/>
        <v>0</v>
      </c>
      <c r="BQ87" s="18">
        <f t="shared" si="52"/>
        <v>0</v>
      </c>
      <c r="BR87" s="18">
        <f t="shared" si="53"/>
        <v>0</v>
      </c>
      <c r="BS87" s="18">
        <v>500</v>
      </c>
      <c r="BT87" s="18">
        <v>350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v>0</v>
      </c>
      <c r="CH87" s="18">
        <v>0</v>
      </c>
      <c r="CI87" s="18">
        <v>0</v>
      </c>
      <c r="CJ87" s="18">
        <v>0</v>
      </c>
      <c r="CK87" s="18">
        <v>0</v>
      </c>
      <c r="CL87" s="18">
        <v>0</v>
      </c>
      <c r="CM87" s="18">
        <v>0</v>
      </c>
      <c r="CN87" s="18">
        <v>4550</v>
      </c>
      <c r="CO87" s="18">
        <v>2950</v>
      </c>
      <c r="CP87" s="18">
        <v>2782.29</v>
      </c>
      <c r="CQ87" s="18">
        <v>1000</v>
      </c>
      <c r="CR87" s="18">
        <v>600</v>
      </c>
      <c r="CS87" s="18">
        <v>0</v>
      </c>
      <c r="CT87" s="18">
        <v>200</v>
      </c>
      <c r="CU87" s="18">
        <v>150</v>
      </c>
      <c r="CV87" s="18">
        <v>0</v>
      </c>
      <c r="CW87" s="18">
        <v>0</v>
      </c>
      <c r="CX87" s="18">
        <v>0</v>
      </c>
      <c r="CY87" s="18">
        <v>0</v>
      </c>
      <c r="CZ87" s="18">
        <v>0</v>
      </c>
      <c r="DA87" s="18">
        <v>0</v>
      </c>
      <c r="DB87" s="18">
        <v>0</v>
      </c>
      <c r="DC87" s="18">
        <v>0</v>
      </c>
      <c r="DD87" s="18">
        <v>0</v>
      </c>
      <c r="DE87" s="18">
        <v>0</v>
      </c>
      <c r="DF87" s="18">
        <v>0</v>
      </c>
      <c r="DG87" s="18">
        <f t="shared" si="35"/>
        <v>77774.5</v>
      </c>
      <c r="DH87" s="18">
        <f t="shared" si="35"/>
        <v>53395.875</v>
      </c>
      <c r="DI87" s="18">
        <f t="shared" si="36"/>
        <v>41724.494500000001</v>
      </c>
      <c r="DJ87" s="18">
        <v>0</v>
      </c>
      <c r="DK87" s="18">
        <v>0</v>
      </c>
      <c r="DL87" s="18">
        <v>0</v>
      </c>
      <c r="DM87" s="18">
        <v>0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f t="shared" si="37"/>
        <v>0</v>
      </c>
      <c r="ED87" s="18">
        <f t="shared" si="37"/>
        <v>0</v>
      </c>
      <c r="EE87" s="18">
        <f t="shared" si="38"/>
        <v>0</v>
      </c>
      <c r="EF87" s="19"/>
      <c r="EG87" s="19"/>
      <c r="EI87" s="19"/>
      <c r="EJ87" s="19"/>
      <c r="EL87" s="19"/>
    </row>
    <row r="88" spans="1:142" s="20" customFormat="1" ht="21" customHeight="1" x14ac:dyDescent="0.25">
      <c r="A88" s="17">
        <v>79</v>
      </c>
      <c r="B88" s="25" t="s">
        <v>79</v>
      </c>
      <c r="C88" s="18">
        <v>0</v>
      </c>
      <c r="D88" s="18">
        <v>0</v>
      </c>
      <c r="E88" s="18">
        <f t="shared" si="31"/>
        <v>19050</v>
      </c>
      <c r="F88" s="18">
        <f t="shared" si="31"/>
        <v>13842.95</v>
      </c>
      <c r="G88" s="18">
        <f t="shared" si="31"/>
        <v>3927.3019999999997</v>
      </c>
      <c r="H88" s="18">
        <f t="shared" si="39"/>
        <v>28.37041237597477</v>
      </c>
      <c r="I88" s="18">
        <f t="shared" si="32"/>
        <v>20.615758530183726</v>
      </c>
      <c r="J88" s="18">
        <f t="shared" si="30"/>
        <v>7995.4</v>
      </c>
      <c r="K88" s="18">
        <f t="shared" si="29"/>
        <v>5552</v>
      </c>
      <c r="L88" s="18">
        <f t="shared" si="29"/>
        <v>2354.5160000000001</v>
      </c>
      <c r="M88" s="18">
        <f t="shared" si="40"/>
        <v>42.408429394812678</v>
      </c>
      <c r="N88" s="18">
        <f t="shared" si="41"/>
        <v>29.448382820121573</v>
      </c>
      <c r="O88" s="18">
        <f t="shared" si="33"/>
        <v>1500</v>
      </c>
      <c r="P88" s="18">
        <f t="shared" si="33"/>
        <v>1150</v>
      </c>
      <c r="Q88" s="18">
        <f t="shared" si="33"/>
        <v>1076.116</v>
      </c>
      <c r="R88" s="18">
        <f t="shared" si="42"/>
        <v>93.575304347826076</v>
      </c>
      <c r="S88" s="18">
        <f t="shared" si="43"/>
        <v>71.741066666666669</v>
      </c>
      <c r="T88" s="18">
        <v>0</v>
      </c>
      <c r="U88" s="18">
        <v>0</v>
      </c>
      <c r="V88" s="18">
        <v>0.16600000000000001</v>
      </c>
      <c r="W88" s="18">
        <v>0</v>
      </c>
      <c r="X88" s="18">
        <v>0</v>
      </c>
      <c r="Y88" s="18">
        <v>5959.4</v>
      </c>
      <c r="Z88" s="18">
        <v>4000</v>
      </c>
      <c r="AA88" s="18">
        <v>1108.9000000000001</v>
      </c>
      <c r="AB88" s="18">
        <f t="shared" si="46"/>
        <v>27.7225</v>
      </c>
      <c r="AC88" s="18">
        <f t="shared" si="47"/>
        <v>18.607577944088334</v>
      </c>
      <c r="AD88" s="18">
        <v>1500</v>
      </c>
      <c r="AE88" s="18">
        <v>1150</v>
      </c>
      <c r="AF88" s="18">
        <v>1075.95</v>
      </c>
      <c r="AG88" s="18">
        <f t="shared" si="48"/>
        <v>93.560869565217402</v>
      </c>
      <c r="AH88" s="18">
        <f t="shared" si="49"/>
        <v>71.73</v>
      </c>
      <c r="AI88" s="18">
        <v>36</v>
      </c>
      <c r="AJ88" s="18">
        <v>27</v>
      </c>
      <c r="AK88" s="18">
        <v>0</v>
      </c>
      <c r="AL88" s="18">
        <f t="shared" si="50"/>
        <v>0</v>
      </c>
      <c r="AM88" s="18">
        <f t="shared" si="51"/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11054.6</v>
      </c>
      <c r="AZ88" s="18">
        <v>8290.9500000000007</v>
      </c>
      <c r="BA88" s="18">
        <v>7429.9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v>0</v>
      </c>
      <c r="BN88" s="18">
        <f t="shared" si="34"/>
        <v>500</v>
      </c>
      <c r="BO88" s="18">
        <f t="shared" si="34"/>
        <v>375</v>
      </c>
      <c r="BP88" s="18">
        <f t="shared" si="34"/>
        <v>119.5</v>
      </c>
      <c r="BQ88" s="18">
        <f t="shared" si="52"/>
        <v>31.866666666666667</v>
      </c>
      <c r="BR88" s="18">
        <f t="shared" si="53"/>
        <v>23.9</v>
      </c>
      <c r="BS88" s="18">
        <v>500</v>
      </c>
      <c r="BT88" s="18">
        <v>375</v>
      </c>
      <c r="BU88" s="18">
        <v>119.5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v>0</v>
      </c>
      <c r="CH88" s="18">
        <v>0</v>
      </c>
      <c r="CI88" s="18">
        <v>0</v>
      </c>
      <c r="CJ88" s="18">
        <v>0</v>
      </c>
      <c r="CK88" s="18">
        <v>0</v>
      </c>
      <c r="CL88" s="18">
        <v>0</v>
      </c>
      <c r="CM88" s="18">
        <v>50</v>
      </c>
      <c r="CN88" s="18">
        <v>0</v>
      </c>
      <c r="CO88" s="18">
        <v>0</v>
      </c>
      <c r="CP88" s="18">
        <v>0</v>
      </c>
      <c r="CQ88" s="18">
        <v>0</v>
      </c>
      <c r="CR88" s="18">
        <v>0</v>
      </c>
      <c r="CS88" s="18">
        <v>0</v>
      </c>
      <c r="CT88" s="18">
        <v>0</v>
      </c>
      <c r="CU88" s="18">
        <v>0</v>
      </c>
      <c r="CV88" s="18">
        <v>0</v>
      </c>
      <c r="CW88" s="18">
        <v>0</v>
      </c>
      <c r="CX88" s="18">
        <v>0</v>
      </c>
      <c r="CY88" s="18">
        <v>0</v>
      </c>
      <c r="CZ88" s="18">
        <v>0</v>
      </c>
      <c r="DA88" s="18">
        <v>0</v>
      </c>
      <c r="DB88" s="18">
        <v>0</v>
      </c>
      <c r="DC88" s="18">
        <v>0</v>
      </c>
      <c r="DD88" s="18">
        <v>0</v>
      </c>
      <c r="DE88" s="18">
        <v>0</v>
      </c>
      <c r="DF88" s="18">
        <v>-5857.1139999999996</v>
      </c>
      <c r="DG88" s="18">
        <f t="shared" si="35"/>
        <v>19050</v>
      </c>
      <c r="DH88" s="18">
        <f t="shared" si="35"/>
        <v>13842.95</v>
      </c>
      <c r="DI88" s="18">
        <f t="shared" si="36"/>
        <v>3927.3019999999997</v>
      </c>
      <c r="DJ88" s="18">
        <v>0</v>
      </c>
      <c r="DK88" s="18">
        <v>0</v>
      </c>
      <c r="DL88" s="18">
        <v>0</v>
      </c>
      <c r="DM88" s="18">
        <v>0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2200</v>
      </c>
      <c r="DZ88" s="18">
        <v>2200</v>
      </c>
      <c r="EA88" s="18">
        <v>0</v>
      </c>
      <c r="EB88" s="18">
        <v>0</v>
      </c>
      <c r="EC88" s="18">
        <f t="shared" si="37"/>
        <v>2200</v>
      </c>
      <c r="ED88" s="18">
        <f t="shared" si="37"/>
        <v>2200</v>
      </c>
      <c r="EE88" s="18">
        <f t="shared" si="38"/>
        <v>0</v>
      </c>
      <c r="EF88" s="19"/>
      <c r="EG88" s="19"/>
      <c r="EI88" s="19"/>
      <c r="EJ88" s="19"/>
      <c r="EL88" s="19"/>
    </row>
    <row r="89" spans="1:142" s="20" customFormat="1" ht="21" customHeight="1" x14ac:dyDescent="0.25">
      <c r="A89" s="17">
        <v>80</v>
      </c>
      <c r="B89" s="25" t="s">
        <v>80</v>
      </c>
      <c r="C89" s="18">
        <v>6494.9</v>
      </c>
      <c r="D89" s="18">
        <v>0</v>
      </c>
      <c r="E89" s="18">
        <f t="shared" si="31"/>
        <v>49017.5</v>
      </c>
      <c r="F89" s="18">
        <f t="shared" si="31"/>
        <v>34125.25</v>
      </c>
      <c r="G89" s="18">
        <f t="shared" si="31"/>
        <v>31782.538</v>
      </c>
      <c r="H89" s="18">
        <f t="shared" si="39"/>
        <v>93.134960183441891</v>
      </c>
      <c r="I89" s="18">
        <f t="shared" si="32"/>
        <v>64.839165604120979</v>
      </c>
      <c r="J89" s="18">
        <f t="shared" si="30"/>
        <v>15349.7</v>
      </c>
      <c r="K89" s="18">
        <f t="shared" ref="K89:L91" si="54">U89+Z89+AE89+AJ89+AO89+AT89+BL89+BT89+BW89+BZ89+CC89+CF89+CL89+CO89+CU89+CX89+DD89</f>
        <v>9010</v>
      </c>
      <c r="L89" s="18">
        <f t="shared" si="54"/>
        <v>9473.2379999999994</v>
      </c>
      <c r="M89" s="18">
        <f t="shared" si="40"/>
        <v>105.14137624861264</v>
      </c>
      <c r="N89" s="18">
        <f t="shared" si="41"/>
        <v>61.716111715538403</v>
      </c>
      <c r="O89" s="18">
        <f t="shared" si="33"/>
        <v>6460.4000000000005</v>
      </c>
      <c r="P89" s="18">
        <f t="shared" si="33"/>
        <v>3650</v>
      </c>
      <c r="Q89" s="18">
        <f t="shared" si="33"/>
        <v>4044.038</v>
      </c>
      <c r="R89" s="18">
        <f t="shared" si="42"/>
        <v>110.79556164383561</v>
      </c>
      <c r="S89" s="18">
        <f t="shared" si="43"/>
        <v>62.597331434586089</v>
      </c>
      <c r="T89" s="18">
        <v>210.1</v>
      </c>
      <c r="U89" s="18">
        <v>150</v>
      </c>
      <c r="V89" s="18">
        <v>59.637999999999998</v>
      </c>
      <c r="W89" s="18">
        <f t="shared" si="44"/>
        <v>39.758666666666663</v>
      </c>
      <c r="X89" s="18">
        <f t="shared" si="45"/>
        <v>28.385530699666827</v>
      </c>
      <c r="Y89" s="18">
        <v>6989.3</v>
      </c>
      <c r="Z89" s="18">
        <v>4000</v>
      </c>
      <c r="AA89" s="18">
        <v>2485.6999999999998</v>
      </c>
      <c r="AB89" s="18">
        <f t="shared" si="46"/>
        <v>62.142499999999998</v>
      </c>
      <c r="AC89" s="18">
        <f t="shared" si="47"/>
        <v>35.564362668650652</v>
      </c>
      <c r="AD89" s="18">
        <v>6250.3</v>
      </c>
      <c r="AE89" s="18">
        <v>3500</v>
      </c>
      <c r="AF89" s="18">
        <v>3984.4</v>
      </c>
      <c r="AG89" s="18">
        <f t="shared" si="48"/>
        <v>113.84</v>
      </c>
      <c r="AH89" s="18">
        <f t="shared" si="49"/>
        <v>63.747340127673866</v>
      </c>
      <c r="AI89" s="18">
        <v>80</v>
      </c>
      <c r="AJ89" s="18">
        <v>60</v>
      </c>
      <c r="AK89" s="18">
        <v>37</v>
      </c>
      <c r="AL89" s="18">
        <f t="shared" si="50"/>
        <v>61.666666666666671</v>
      </c>
      <c r="AM89" s="18">
        <f t="shared" si="51"/>
        <v>46.25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32034.2</v>
      </c>
      <c r="AZ89" s="18">
        <v>24025.65</v>
      </c>
      <c r="BA89" s="18">
        <v>21355.9</v>
      </c>
      <c r="BB89" s="18">
        <v>0</v>
      </c>
      <c r="BC89" s="18">
        <v>0</v>
      </c>
      <c r="BD89" s="18">
        <v>0</v>
      </c>
      <c r="BE89" s="18">
        <v>1633.6</v>
      </c>
      <c r="BF89" s="18">
        <v>1089.5999999999999</v>
      </c>
      <c r="BG89" s="18">
        <v>953.4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v>0</v>
      </c>
      <c r="BN89" s="18">
        <f t="shared" si="34"/>
        <v>0</v>
      </c>
      <c r="BO89" s="18">
        <f t="shared" si="34"/>
        <v>0</v>
      </c>
      <c r="BP89" s="18">
        <f t="shared" si="34"/>
        <v>0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v>0</v>
      </c>
      <c r="CH89" s="18">
        <v>0</v>
      </c>
      <c r="CI89" s="18">
        <v>0</v>
      </c>
      <c r="CJ89" s="18">
        <v>0</v>
      </c>
      <c r="CK89" s="18">
        <v>0</v>
      </c>
      <c r="CL89" s="18">
        <v>0</v>
      </c>
      <c r="CM89" s="18">
        <v>0</v>
      </c>
      <c r="CN89" s="18">
        <v>1260</v>
      </c>
      <c r="CO89" s="18">
        <v>900</v>
      </c>
      <c r="CP89" s="18">
        <v>2344.5</v>
      </c>
      <c r="CQ89" s="18">
        <v>0</v>
      </c>
      <c r="CR89" s="18">
        <v>0</v>
      </c>
      <c r="CS89" s="18">
        <v>0</v>
      </c>
      <c r="CT89" s="18">
        <v>0</v>
      </c>
      <c r="CU89" s="18">
        <v>0</v>
      </c>
      <c r="CV89" s="18">
        <v>0</v>
      </c>
      <c r="CW89" s="18">
        <v>0</v>
      </c>
      <c r="CX89" s="18">
        <v>0</v>
      </c>
      <c r="CY89" s="18">
        <v>0</v>
      </c>
      <c r="CZ89" s="18">
        <v>0</v>
      </c>
      <c r="DA89" s="18">
        <v>0</v>
      </c>
      <c r="DB89" s="18">
        <v>0</v>
      </c>
      <c r="DC89" s="18">
        <v>560</v>
      </c>
      <c r="DD89" s="18">
        <v>400</v>
      </c>
      <c r="DE89" s="18">
        <v>562</v>
      </c>
      <c r="DF89" s="18">
        <v>0</v>
      </c>
      <c r="DG89" s="18">
        <f t="shared" si="35"/>
        <v>49017.5</v>
      </c>
      <c r="DH89" s="18">
        <f t="shared" si="35"/>
        <v>34125.25</v>
      </c>
      <c r="DI89" s="18">
        <f t="shared" si="36"/>
        <v>31782.538</v>
      </c>
      <c r="DJ89" s="18">
        <v>0</v>
      </c>
      <c r="DK89" s="18">
        <v>0</v>
      </c>
      <c r="DL89" s="18">
        <v>0</v>
      </c>
      <c r="DM89" s="18">
        <v>0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780</v>
      </c>
      <c r="DZ89" s="18">
        <v>780</v>
      </c>
      <c r="EA89" s="18">
        <v>780</v>
      </c>
      <c r="EB89" s="18">
        <v>0</v>
      </c>
      <c r="EC89" s="18">
        <f t="shared" si="37"/>
        <v>780</v>
      </c>
      <c r="ED89" s="18">
        <f t="shared" si="37"/>
        <v>780</v>
      </c>
      <c r="EE89" s="18">
        <f t="shared" si="38"/>
        <v>780</v>
      </c>
      <c r="EF89" s="19"/>
      <c r="EG89" s="19"/>
      <c r="EI89" s="19"/>
      <c r="EJ89" s="19"/>
      <c r="EL89" s="19"/>
    </row>
    <row r="90" spans="1:142" s="20" customFormat="1" ht="21" customHeight="1" x14ac:dyDescent="0.25">
      <c r="A90" s="17">
        <v>81</v>
      </c>
      <c r="B90" s="25" t="s">
        <v>81</v>
      </c>
      <c r="C90" s="18">
        <v>3625.8</v>
      </c>
      <c r="D90" s="18">
        <v>0</v>
      </c>
      <c r="E90" s="18">
        <f t="shared" si="31"/>
        <v>51803.1</v>
      </c>
      <c r="F90" s="18">
        <f t="shared" si="31"/>
        <v>37260.9</v>
      </c>
      <c r="G90" s="18">
        <f t="shared" si="31"/>
        <v>29302.814999999995</v>
      </c>
      <c r="H90" s="18">
        <f t="shared" si="39"/>
        <v>78.642263069330028</v>
      </c>
      <c r="I90" s="18">
        <f t="shared" si="32"/>
        <v>56.565755717321927</v>
      </c>
      <c r="J90" s="18">
        <f t="shared" si="30"/>
        <v>20481.900000000001</v>
      </c>
      <c r="K90" s="18">
        <f t="shared" si="54"/>
        <v>13770</v>
      </c>
      <c r="L90" s="18">
        <f t="shared" si="54"/>
        <v>8422.0149999999994</v>
      </c>
      <c r="M90" s="18">
        <f t="shared" si="40"/>
        <v>61.16205519244734</v>
      </c>
      <c r="N90" s="18">
        <f t="shared" si="41"/>
        <v>41.119305337883688</v>
      </c>
      <c r="O90" s="18">
        <f t="shared" si="33"/>
        <v>6001.9</v>
      </c>
      <c r="P90" s="18">
        <f t="shared" si="33"/>
        <v>4490</v>
      </c>
      <c r="Q90" s="18">
        <f t="shared" si="33"/>
        <v>2734.5299999999997</v>
      </c>
      <c r="R90" s="18">
        <f t="shared" si="42"/>
        <v>60.902672605790642</v>
      </c>
      <c r="S90" s="18">
        <f t="shared" si="43"/>
        <v>45.561072327096419</v>
      </c>
      <c r="T90" s="18">
        <v>324.5</v>
      </c>
      <c r="U90" s="18">
        <v>240</v>
      </c>
      <c r="V90" s="18">
        <v>26.08</v>
      </c>
      <c r="W90" s="18">
        <f t="shared" si="44"/>
        <v>10.866666666666665</v>
      </c>
      <c r="X90" s="18">
        <f t="shared" si="45"/>
        <v>8.0369799691833581</v>
      </c>
      <c r="Y90" s="18">
        <v>8000</v>
      </c>
      <c r="Z90" s="18">
        <v>5810</v>
      </c>
      <c r="AA90" s="18">
        <v>2300.9499999999998</v>
      </c>
      <c r="AB90" s="18">
        <f t="shared" si="46"/>
        <v>39.603270223752148</v>
      </c>
      <c r="AC90" s="18">
        <f t="shared" si="47"/>
        <v>28.761874999999996</v>
      </c>
      <c r="AD90" s="18">
        <v>5677.4</v>
      </c>
      <c r="AE90" s="18">
        <v>4250</v>
      </c>
      <c r="AF90" s="18">
        <v>2708.45</v>
      </c>
      <c r="AG90" s="18">
        <f t="shared" si="48"/>
        <v>63.728235294117638</v>
      </c>
      <c r="AH90" s="18">
        <f t="shared" si="49"/>
        <v>47.705816042554687</v>
      </c>
      <c r="AI90" s="18">
        <v>430</v>
      </c>
      <c r="AJ90" s="18">
        <v>420</v>
      </c>
      <c r="AK90" s="18">
        <v>371.1</v>
      </c>
      <c r="AL90" s="18">
        <f t="shared" si="50"/>
        <v>88.357142857142861</v>
      </c>
      <c r="AM90" s="18">
        <f t="shared" si="51"/>
        <v>86.302325581395351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31321.200000000001</v>
      </c>
      <c r="AZ90" s="18">
        <v>23490.9</v>
      </c>
      <c r="BA90" s="18">
        <v>20880.8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v>0</v>
      </c>
      <c r="BN90" s="18">
        <f t="shared" si="34"/>
        <v>2000</v>
      </c>
      <c r="BO90" s="18">
        <f t="shared" si="34"/>
        <v>1500</v>
      </c>
      <c r="BP90" s="18">
        <f t="shared" si="34"/>
        <v>1106.3499999999999</v>
      </c>
      <c r="BQ90" s="18">
        <f t="shared" si="52"/>
        <v>73.756666666666661</v>
      </c>
      <c r="BR90" s="18">
        <f t="shared" si="53"/>
        <v>55.317499999999995</v>
      </c>
      <c r="BS90" s="18">
        <v>2000</v>
      </c>
      <c r="BT90" s="18">
        <v>1500</v>
      </c>
      <c r="BU90" s="18">
        <v>1106.3499999999999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v>0</v>
      </c>
      <c r="CH90" s="18">
        <v>0</v>
      </c>
      <c r="CI90" s="18">
        <v>0</v>
      </c>
      <c r="CJ90" s="18">
        <v>0</v>
      </c>
      <c r="CK90" s="18">
        <v>1000</v>
      </c>
      <c r="CL90" s="18">
        <v>740</v>
      </c>
      <c r="CM90" s="18">
        <v>313.39999999999998</v>
      </c>
      <c r="CN90" s="18">
        <v>2650</v>
      </c>
      <c r="CO90" s="18">
        <v>610</v>
      </c>
      <c r="CP90" s="18">
        <v>179.98</v>
      </c>
      <c r="CQ90" s="18">
        <v>800</v>
      </c>
      <c r="CR90" s="18">
        <v>590</v>
      </c>
      <c r="CS90" s="18">
        <v>150.38</v>
      </c>
      <c r="CT90" s="18">
        <v>200</v>
      </c>
      <c r="CU90" s="18">
        <v>100</v>
      </c>
      <c r="CV90" s="18">
        <v>1415.7049999999999</v>
      </c>
      <c r="CW90" s="18">
        <v>200</v>
      </c>
      <c r="CX90" s="18">
        <v>100</v>
      </c>
      <c r="CY90" s="18">
        <v>0</v>
      </c>
      <c r="CZ90" s="18">
        <v>0</v>
      </c>
      <c r="DA90" s="18">
        <v>0</v>
      </c>
      <c r="DB90" s="18">
        <v>0</v>
      </c>
      <c r="DC90" s="18">
        <v>0</v>
      </c>
      <c r="DD90" s="18">
        <v>0</v>
      </c>
      <c r="DE90" s="18">
        <v>0</v>
      </c>
      <c r="DF90" s="18">
        <v>0</v>
      </c>
      <c r="DG90" s="18">
        <f t="shared" si="35"/>
        <v>51803.1</v>
      </c>
      <c r="DH90" s="18">
        <f t="shared" si="35"/>
        <v>37260.9</v>
      </c>
      <c r="DI90" s="18">
        <f t="shared" si="36"/>
        <v>29302.814999999995</v>
      </c>
      <c r="DJ90" s="18">
        <v>0</v>
      </c>
      <c r="DK90" s="18">
        <v>0</v>
      </c>
      <c r="DL90" s="18">
        <v>0</v>
      </c>
      <c r="DM90" s="18">
        <v>0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f t="shared" si="37"/>
        <v>0</v>
      </c>
      <c r="ED90" s="18">
        <f t="shared" si="37"/>
        <v>0</v>
      </c>
      <c r="EE90" s="18">
        <f t="shared" si="38"/>
        <v>0</v>
      </c>
      <c r="EF90" s="19"/>
      <c r="EG90" s="19"/>
      <c r="EI90" s="19"/>
      <c r="EJ90" s="19"/>
      <c r="EL90" s="19"/>
    </row>
    <row r="91" spans="1:142" s="20" customFormat="1" ht="21" customHeight="1" x14ac:dyDescent="0.25">
      <c r="A91" s="17">
        <v>82</v>
      </c>
      <c r="B91" s="25" t="s">
        <v>82</v>
      </c>
      <c r="C91" s="18">
        <v>1961.6</v>
      </c>
      <c r="D91" s="18">
        <v>0</v>
      </c>
      <c r="E91" s="18">
        <f t="shared" si="31"/>
        <v>60382.400000000001</v>
      </c>
      <c r="F91" s="18">
        <f t="shared" si="31"/>
        <v>43321.8</v>
      </c>
      <c r="G91" s="18">
        <f t="shared" si="31"/>
        <v>33889.983200000002</v>
      </c>
      <c r="H91" s="18">
        <f t="shared" si="39"/>
        <v>78.228474347787952</v>
      </c>
      <c r="I91" s="18">
        <f t="shared" si="32"/>
        <v>56.12559818755134</v>
      </c>
      <c r="J91" s="18">
        <f t="shared" si="30"/>
        <v>17180</v>
      </c>
      <c r="K91" s="18">
        <f t="shared" si="54"/>
        <v>10920</v>
      </c>
      <c r="L91" s="18">
        <f t="shared" si="54"/>
        <v>5088.2832000000008</v>
      </c>
      <c r="M91" s="18">
        <f t="shared" si="40"/>
        <v>46.596000000000011</v>
      </c>
      <c r="N91" s="18">
        <f t="shared" si="41"/>
        <v>29.617480791618167</v>
      </c>
      <c r="O91" s="18">
        <f t="shared" si="33"/>
        <v>7080</v>
      </c>
      <c r="P91" s="18">
        <f t="shared" si="33"/>
        <v>4850</v>
      </c>
      <c r="Q91" s="18">
        <f t="shared" si="33"/>
        <v>3025.4959999999996</v>
      </c>
      <c r="R91" s="18">
        <f t="shared" si="42"/>
        <v>62.381360824742259</v>
      </c>
      <c r="S91" s="18">
        <f t="shared" si="43"/>
        <v>42.732994350282482</v>
      </c>
      <c r="T91" s="18">
        <v>510</v>
      </c>
      <c r="U91" s="18">
        <v>350</v>
      </c>
      <c r="V91" s="18">
        <v>5.3159999999999998</v>
      </c>
      <c r="W91" s="18">
        <f t="shared" si="44"/>
        <v>1.5188571428571429</v>
      </c>
      <c r="X91" s="18">
        <f t="shared" si="45"/>
        <v>1.0423529411764705</v>
      </c>
      <c r="Y91" s="18">
        <v>7250</v>
      </c>
      <c r="Z91" s="18">
        <v>4000</v>
      </c>
      <c r="AA91" s="18">
        <v>522.46720000000005</v>
      </c>
      <c r="AB91" s="18">
        <f t="shared" si="46"/>
        <v>13.061680000000001</v>
      </c>
      <c r="AC91" s="18">
        <f t="shared" si="47"/>
        <v>7.2064441379310358</v>
      </c>
      <c r="AD91" s="18">
        <v>6570</v>
      </c>
      <c r="AE91" s="18">
        <v>4500</v>
      </c>
      <c r="AF91" s="18">
        <v>3020.18</v>
      </c>
      <c r="AG91" s="18">
        <f t="shared" si="48"/>
        <v>67.115111111111105</v>
      </c>
      <c r="AH91" s="18">
        <f t="shared" si="49"/>
        <v>45.969254185692535</v>
      </c>
      <c r="AI91" s="18">
        <v>150</v>
      </c>
      <c r="AJ91" s="18">
        <v>120</v>
      </c>
      <c r="AK91" s="18">
        <v>121.9</v>
      </c>
      <c r="AL91" s="18">
        <f t="shared" si="50"/>
        <v>101.58333333333334</v>
      </c>
      <c r="AM91" s="18">
        <f t="shared" si="51"/>
        <v>81.26666666666668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43202.400000000001</v>
      </c>
      <c r="AZ91" s="18">
        <v>32401.8</v>
      </c>
      <c r="BA91" s="18">
        <v>28801.7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f t="shared" si="34"/>
        <v>100</v>
      </c>
      <c r="BO91" s="18">
        <f t="shared" si="34"/>
        <v>100</v>
      </c>
      <c r="BP91" s="18">
        <f t="shared" si="34"/>
        <v>19.8</v>
      </c>
      <c r="BQ91" s="18">
        <f t="shared" si="52"/>
        <v>19.8</v>
      </c>
      <c r="BR91" s="18">
        <f t="shared" si="53"/>
        <v>19.8</v>
      </c>
      <c r="BS91" s="18">
        <v>100</v>
      </c>
      <c r="BT91" s="18">
        <v>100</v>
      </c>
      <c r="BU91" s="18">
        <v>19.8</v>
      </c>
      <c r="BV91" s="18">
        <v>0</v>
      </c>
      <c r="BW91" s="18">
        <v>0</v>
      </c>
      <c r="BX91" s="18">
        <v>0</v>
      </c>
      <c r="BY91" s="18">
        <v>0</v>
      </c>
      <c r="BZ91" s="18">
        <v>0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v>0</v>
      </c>
      <c r="CH91" s="18">
        <v>0</v>
      </c>
      <c r="CI91" s="18">
        <v>0</v>
      </c>
      <c r="CJ91" s="18">
        <v>0</v>
      </c>
      <c r="CK91" s="18">
        <v>2000</v>
      </c>
      <c r="CL91" s="18">
        <v>600</v>
      </c>
      <c r="CM91" s="18">
        <v>998.62</v>
      </c>
      <c r="CN91" s="18">
        <v>0</v>
      </c>
      <c r="CO91" s="18">
        <v>800</v>
      </c>
      <c r="CP91" s="18">
        <v>0</v>
      </c>
      <c r="CQ91" s="18">
        <v>900</v>
      </c>
      <c r="CR91" s="18">
        <v>600</v>
      </c>
      <c r="CS91" s="18">
        <v>0</v>
      </c>
      <c r="CT91" s="18">
        <v>0</v>
      </c>
      <c r="CU91" s="18">
        <v>0</v>
      </c>
      <c r="CV91" s="18">
        <v>0</v>
      </c>
      <c r="CW91" s="18">
        <v>0</v>
      </c>
      <c r="CX91" s="18">
        <v>0</v>
      </c>
      <c r="CY91" s="18">
        <v>0</v>
      </c>
      <c r="CZ91" s="18">
        <v>0</v>
      </c>
      <c r="DA91" s="18">
        <v>0</v>
      </c>
      <c r="DB91" s="18">
        <v>0</v>
      </c>
      <c r="DC91" s="18">
        <v>600</v>
      </c>
      <c r="DD91" s="18">
        <v>450</v>
      </c>
      <c r="DE91" s="18">
        <v>400</v>
      </c>
      <c r="DF91" s="18">
        <v>0</v>
      </c>
      <c r="DG91" s="18">
        <f t="shared" si="35"/>
        <v>60382.400000000001</v>
      </c>
      <c r="DH91" s="18">
        <f t="shared" si="35"/>
        <v>43321.8</v>
      </c>
      <c r="DI91" s="18">
        <f t="shared" si="36"/>
        <v>33889.983200000002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4200</v>
      </c>
      <c r="DZ91" s="18">
        <v>4200</v>
      </c>
      <c r="EA91" s="18">
        <v>1536</v>
      </c>
      <c r="EB91" s="18">
        <v>0</v>
      </c>
      <c r="EC91" s="18">
        <f t="shared" si="37"/>
        <v>4200</v>
      </c>
      <c r="ED91" s="18">
        <f t="shared" si="37"/>
        <v>4200</v>
      </c>
      <c r="EE91" s="18">
        <f t="shared" si="38"/>
        <v>1536</v>
      </c>
      <c r="EF91" s="19"/>
      <c r="EG91" s="19"/>
      <c r="EI91" s="19"/>
      <c r="EJ91" s="19"/>
      <c r="EL91" s="19"/>
    </row>
    <row r="92" spans="1:142" s="20" customFormat="1" ht="21" customHeight="1" x14ac:dyDescent="0.25">
      <c r="A92" s="17">
        <v>83</v>
      </c>
      <c r="B92" s="25" t="s">
        <v>83</v>
      </c>
      <c r="C92" s="18">
        <v>8821</v>
      </c>
      <c r="D92" s="18">
        <v>128</v>
      </c>
      <c r="E92" s="18">
        <f t="shared" si="31"/>
        <v>102810.6</v>
      </c>
      <c r="F92" s="18">
        <f t="shared" si="31"/>
        <v>72312.45</v>
      </c>
      <c r="G92" s="18">
        <f t="shared" si="31"/>
        <v>64832.790600000008</v>
      </c>
      <c r="H92" s="18">
        <f t="shared" si="39"/>
        <v>89.656470773704953</v>
      </c>
      <c r="I92" s="18">
        <f t="shared" si="32"/>
        <v>63.060414587600889</v>
      </c>
      <c r="J92" s="18">
        <f t="shared" ref="J92:L106" si="55">T92+Y92+AD92+AI92+AN92+AS92+BK92+BS92+BV92+BY92+CB92+CE92+CK92+CN92+CT92+CW92+DC92</f>
        <v>22470</v>
      </c>
      <c r="K92" s="18">
        <f t="shared" si="55"/>
        <v>12057</v>
      </c>
      <c r="L92" s="18">
        <f t="shared" si="55"/>
        <v>11272.490600000001</v>
      </c>
      <c r="M92" s="18">
        <f t="shared" si="40"/>
        <v>93.493328356971062</v>
      </c>
      <c r="N92" s="18">
        <f t="shared" si="41"/>
        <v>50.166847352024924</v>
      </c>
      <c r="O92" s="18">
        <f t="shared" si="33"/>
        <v>6410</v>
      </c>
      <c r="P92" s="18">
        <f t="shared" si="33"/>
        <v>5052</v>
      </c>
      <c r="Q92" s="18">
        <f t="shared" si="33"/>
        <v>4662.5590000000002</v>
      </c>
      <c r="R92" s="18">
        <f t="shared" si="42"/>
        <v>92.291349960411722</v>
      </c>
      <c r="S92" s="18">
        <f t="shared" si="43"/>
        <v>72.738829953198135</v>
      </c>
      <c r="T92" s="18">
        <v>210</v>
      </c>
      <c r="U92" s="18">
        <v>52</v>
      </c>
      <c r="V92" s="18">
        <v>187.809</v>
      </c>
      <c r="W92" s="18">
        <f t="shared" si="44"/>
        <v>361.17115384615386</v>
      </c>
      <c r="X92" s="18">
        <f t="shared" si="45"/>
        <v>89.432857142857131</v>
      </c>
      <c r="Y92" s="18">
        <v>9200</v>
      </c>
      <c r="Z92" s="18">
        <v>2500</v>
      </c>
      <c r="AA92" s="18">
        <v>2046.2107000000001</v>
      </c>
      <c r="AB92" s="18">
        <f t="shared" si="46"/>
        <v>81.848428000000013</v>
      </c>
      <c r="AC92" s="18">
        <f t="shared" si="47"/>
        <v>22.241420652173911</v>
      </c>
      <c r="AD92" s="18">
        <v>6200</v>
      </c>
      <c r="AE92" s="18">
        <v>5000</v>
      </c>
      <c r="AF92" s="18">
        <v>4474.75</v>
      </c>
      <c r="AG92" s="18">
        <f t="shared" si="48"/>
        <v>89.495000000000005</v>
      </c>
      <c r="AH92" s="18">
        <f t="shared" si="49"/>
        <v>72.173387096774192</v>
      </c>
      <c r="AI92" s="18">
        <v>1000</v>
      </c>
      <c r="AJ92" s="18">
        <v>600</v>
      </c>
      <c r="AK92" s="18">
        <v>613.12</v>
      </c>
      <c r="AL92" s="18">
        <f t="shared" si="50"/>
        <v>102.18666666666667</v>
      </c>
      <c r="AM92" s="18">
        <f t="shared" si="51"/>
        <v>61.311999999999998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80340.600000000006</v>
      </c>
      <c r="AZ92" s="18">
        <v>60255.45</v>
      </c>
      <c r="BA92" s="18">
        <v>53560.3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f t="shared" si="34"/>
        <v>2460</v>
      </c>
      <c r="BO92" s="18">
        <f t="shared" si="34"/>
        <v>1845</v>
      </c>
      <c r="BP92" s="18">
        <f t="shared" si="34"/>
        <v>1641.0009</v>
      </c>
      <c r="BQ92" s="18">
        <f t="shared" si="52"/>
        <v>88.943138211382106</v>
      </c>
      <c r="BR92" s="18">
        <f t="shared" si="53"/>
        <v>66.70735365853659</v>
      </c>
      <c r="BS92" s="18">
        <v>660</v>
      </c>
      <c r="BT92" s="18">
        <v>495</v>
      </c>
      <c r="BU92" s="18">
        <v>441</v>
      </c>
      <c r="BV92" s="18">
        <v>0</v>
      </c>
      <c r="BW92" s="18">
        <v>0</v>
      </c>
      <c r="BX92" s="18">
        <v>0</v>
      </c>
      <c r="BY92" s="18">
        <v>0</v>
      </c>
      <c r="BZ92" s="18">
        <v>0</v>
      </c>
      <c r="CA92" s="18">
        <v>0</v>
      </c>
      <c r="CB92" s="18">
        <v>1800</v>
      </c>
      <c r="CC92" s="18">
        <v>1350</v>
      </c>
      <c r="CD92" s="18">
        <v>1200.0009</v>
      </c>
      <c r="CE92" s="18">
        <v>0</v>
      </c>
      <c r="CF92" s="18">
        <v>0</v>
      </c>
      <c r="CG92" s="18">
        <v>0</v>
      </c>
      <c r="CH92" s="18">
        <v>0</v>
      </c>
      <c r="CI92" s="18">
        <v>0</v>
      </c>
      <c r="CJ92" s="18">
        <v>0</v>
      </c>
      <c r="CK92" s="18">
        <v>0</v>
      </c>
      <c r="CL92" s="18">
        <v>0</v>
      </c>
      <c r="CM92" s="18">
        <v>0</v>
      </c>
      <c r="CN92" s="18">
        <v>3400</v>
      </c>
      <c r="CO92" s="18">
        <v>2060</v>
      </c>
      <c r="CP92" s="18">
        <v>2309.6</v>
      </c>
      <c r="CQ92" s="18">
        <v>1092</v>
      </c>
      <c r="CR92" s="18">
        <v>550</v>
      </c>
      <c r="CS92" s="18">
        <v>516.20000000000005</v>
      </c>
      <c r="CT92" s="18">
        <v>0</v>
      </c>
      <c r="CU92" s="18">
        <v>0</v>
      </c>
      <c r="CV92" s="18">
        <v>0</v>
      </c>
      <c r="CW92" s="18">
        <v>0</v>
      </c>
      <c r="CX92" s="18">
        <v>0</v>
      </c>
      <c r="CY92" s="18">
        <v>0</v>
      </c>
      <c r="CZ92" s="18">
        <v>0</v>
      </c>
      <c r="DA92" s="18">
        <v>0</v>
      </c>
      <c r="DB92" s="18">
        <v>0</v>
      </c>
      <c r="DC92" s="18">
        <v>0</v>
      </c>
      <c r="DD92" s="18">
        <v>0</v>
      </c>
      <c r="DE92" s="18">
        <v>0</v>
      </c>
      <c r="DF92" s="18">
        <v>0</v>
      </c>
      <c r="DG92" s="18">
        <f t="shared" si="35"/>
        <v>102810.6</v>
      </c>
      <c r="DH92" s="18">
        <f t="shared" si="35"/>
        <v>72312.45</v>
      </c>
      <c r="DI92" s="18">
        <f t="shared" si="36"/>
        <v>64832.7906</v>
      </c>
      <c r="DJ92" s="18">
        <v>0</v>
      </c>
      <c r="DK92" s="18">
        <v>0</v>
      </c>
      <c r="DL92" s="18">
        <v>0</v>
      </c>
      <c r="DM92" s="18">
        <v>0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0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5000</v>
      </c>
      <c r="DZ92" s="18">
        <v>5000</v>
      </c>
      <c r="EA92" s="18">
        <v>5000</v>
      </c>
      <c r="EB92" s="18">
        <v>0</v>
      </c>
      <c r="EC92" s="18">
        <f t="shared" si="37"/>
        <v>5000</v>
      </c>
      <c r="ED92" s="18">
        <f t="shared" si="37"/>
        <v>5000</v>
      </c>
      <c r="EE92" s="18">
        <f t="shared" si="38"/>
        <v>5000</v>
      </c>
      <c r="EF92" s="19"/>
      <c r="EG92" s="19"/>
      <c r="EI92" s="19"/>
      <c r="EJ92" s="19"/>
      <c r="EL92" s="19"/>
    </row>
    <row r="93" spans="1:142" s="20" customFormat="1" ht="21" customHeight="1" x14ac:dyDescent="0.25">
      <c r="A93" s="17">
        <v>84</v>
      </c>
      <c r="B93" s="25" t="s">
        <v>84</v>
      </c>
      <c r="C93" s="18">
        <v>15581.2</v>
      </c>
      <c r="D93" s="18">
        <v>0</v>
      </c>
      <c r="E93" s="18">
        <f t="shared" si="31"/>
        <v>29650</v>
      </c>
      <c r="F93" s="18">
        <f t="shared" si="31"/>
        <v>22216.6</v>
      </c>
      <c r="G93" s="18">
        <f t="shared" si="31"/>
        <v>18778.450999999997</v>
      </c>
      <c r="H93" s="18">
        <f t="shared" si="39"/>
        <v>84.524414176786721</v>
      </c>
      <c r="I93" s="18">
        <f t="shared" si="32"/>
        <v>63.333730185497458</v>
      </c>
      <c r="J93" s="18">
        <f t="shared" si="55"/>
        <v>9381.2000000000007</v>
      </c>
      <c r="K93" s="18">
        <f t="shared" si="55"/>
        <v>7015</v>
      </c>
      <c r="L93" s="18">
        <f t="shared" si="55"/>
        <v>5266.0509999999995</v>
      </c>
      <c r="M93" s="18">
        <f t="shared" si="40"/>
        <v>75.068439059158948</v>
      </c>
      <c r="N93" s="18">
        <f t="shared" si="41"/>
        <v>56.134087323583323</v>
      </c>
      <c r="O93" s="18">
        <f t="shared" si="33"/>
        <v>2540</v>
      </c>
      <c r="P93" s="18">
        <f t="shared" si="33"/>
        <v>1900</v>
      </c>
      <c r="Q93" s="18">
        <f t="shared" si="33"/>
        <v>1233.7397000000001</v>
      </c>
      <c r="R93" s="18">
        <f t="shared" si="42"/>
        <v>64.93366842105263</v>
      </c>
      <c r="S93" s="18">
        <f t="shared" si="43"/>
        <v>48.572429133858272</v>
      </c>
      <c r="T93" s="18">
        <v>140</v>
      </c>
      <c r="U93" s="18">
        <v>100</v>
      </c>
      <c r="V93" s="18">
        <v>134.53970000000001</v>
      </c>
      <c r="W93" s="18">
        <f t="shared" si="44"/>
        <v>134.53970000000001</v>
      </c>
      <c r="X93" s="18">
        <f t="shared" si="45"/>
        <v>96.09978571428573</v>
      </c>
      <c r="Y93" s="18">
        <v>4050</v>
      </c>
      <c r="Z93" s="18">
        <v>3030</v>
      </c>
      <c r="AA93" s="18">
        <v>1932.4013</v>
      </c>
      <c r="AB93" s="18">
        <f t="shared" si="46"/>
        <v>63.775620462046199</v>
      </c>
      <c r="AC93" s="18">
        <f t="shared" si="47"/>
        <v>47.71361234567901</v>
      </c>
      <c r="AD93" s="18">
        <v>2400</v>
      </c>
      <c r="AE93" s="18">
        <v>1800</v>
      </c>
      <c r="AF93" s="18">
        <v>1099.2</v>
      </c>
      <c r="AG93" s="18">
        <f t="shared" si="48"/>
        <v>61.06666666666667</v>
      </c>
      <c r="AH93" s="18">
        <f t="shared" si="49"/>
        <v>45.800000000000004</v>
      </c>
      <c r="AI93" s="18">
        <v>60</v>
      </c>
      <c r="AJ93" s="18">
        <v>45</v>
      </c>
      <c r="AK93" s="18">
        <v>5</v>
      </c>
      <c r="AL93" s="18">
        <f t="shared" si="50"/>
        <v>11.111111111111111</v>
      </c>
      <c r="AM93" s="18">
        <f t="shared" si="51"/>
        <v>8.3333333333333321</v>
      </c>
      <c r="AN93" s="18">
        <v>1431.2</v>
      </c>
      <c r="AO93" s="18">
        <v>1070</v>
      </c>
      <c r="AP93" s="18">
        <v>1485.5</v>
      </c>
      <c r="AQ93" s="18">
        <f t="shared" ref="AQ93:AQ107" si="56">AP93/AO93*100</f>
        <v>138.8317757009346</v>
      </c>
      <c r="AR93" s="18">
        <f t="shared" ref="AR93:AR107" si="57">AP93/AN93*100</f>
        <v>103.79401900503073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20268.8</v>
      </c>
      <c r="AZ93" s="18">
        <v>15201.6</v>
      </c>
      <c r="BA93" s="18">
        <v>13512.4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f t="shared" si="34"/>
        <v>1060</v>
      </c>
      <c r="BO93" s="18">
        <f t="shared" si="34"/>
        <v>790</v>
      </c>
      <c r="BP93" s="18">
        <f t="shared" si="34"/>
        <v>423.71</v>
      </c>
      <c r="BQ93" s="18">
        <f t="shared" si="52"/>
        <v>53.634177215189872</v>
      </c>
      <c r="BR93" s="18">
        <f t="shared" si="53"/>
        <v>39.972641509433956</v>
      </c>
      <c r="BS93" s="18">
        <v>1060</v>
      </c>
      <c r="BT93" s="18">
        <v>790</v>
      </c>
      <c r="BU93" s="18">
        <v>423.71</v>
      </c>
      <c r="BV93" s="18">
        <v>0</v>
      </c>
      <c r="BW93" s="18">
        <v>0</v>
      </c>
      <c r="BX93" s="18">
        <v>0</v>
      </c>
      <c r="BY93" s="18">
        <v>0</v>
      </c>
      <c r="BZ93" s="18">
        <v>0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v>0</v>
      </c>
      <c r="CH93" s="18">
        <v>0</v>
      </c>
      <c r="CI93" s="18">
        <v>0</v>
      </c>
      <c r="CJ93" s="18">
        <v>0</v>
      </c>
      <c r="CK93" s="18">
        <v>0</v>
      </c>
      <c r="CL93" s="18">
        <v>0</v>
      </c>
      <c r="CM93" s="18">
        <v>0</v>
      </c>
      <c r="CN93" s="18">
        <v>240</v>
      </c>
      <c r="CO93" s="18">
        <v>180</v>
      </c>
      <c r="CP93" s="18">
        <v>185.7</v>
      </c>
      <c r="CQ93" s="18">
        <v>150</v>
      </c>
      <c r="CR93" s="18">
        <v>112.5</v>
      </c>
      <c r="CS93" s="18">
        <v>115.7</v>
      </c>
      <c r="CT93" s="18">
        <v>0</v>
      </c>
      <c r="CU93" s="18">
        <v>0</v>
      </c>
      <c r="CV93" s="18">
        <v>0</v>
      </c>
      <c r="CW93" s="18">
        <v>0</v>
      </c>
      <c r="CX93" s="18">
        <v>0</v>
      </c>
      <c r="CY93" s="18">
        <v>0</v>
      </c>
      <c r="CZ93" s="18">
        <v>0</v>
      </c>
      <c r="DA93" s="18">
        <v>0</v>
      </c>
      <c r="DB93" s="18">
        <v>0</v>
      </c>
      <c r="DC93" s="18">
        <v>0</v>
      </c>
      <c r="DD93" s="18">
        <v>0</v>
      </c>
      <c r="DE93" s="18">
        <v>0</v>
      </c>
      <c r="DF93" s="18">
        <v>0</v>
      </c>
      <c r="DG93" s="18">
        <f t="shared" si="35"/>
        <v>29650</v>
      </c>
      <c r="DH93" s="18">
        <f t="shared" si="35"/>
        <v>22216.6</v>
      </c>
      <c r="DI93" s="18">
        <f t="shared" si="36"/>
        <v>18778.450999999997</v>
      </c>
      <c r="DJ93" s="18">
        <v>0</v>
      </c>
      <c r="DK93" s="18">
        <v>0</v>
      </c>
      <c r="DL93" s="18">
        <v>0</v>
      </c>
      <c r="DM93" s="18">
        <v>0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0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f t="shared" si="37"/>
        <v>0</v>
      </c>
      <c r="ED93" s="18">
        <f t="shared" si="37"/>
        <v>0</v>
      </c>
      <c r="EE93" s="18">
        <f t="shared" si="38"/>
        <v>0</v>
      </c>
      <c r="EF93" s="19"/>
      <c r="EG93" s="19"/>
      <c r="EI93" s="19"/>
      <c r="EJ93" s="19"/>
      <c r="EL93" s="19"/>
    </row>
    <row r="94" spans="1:142" s="20" customFormat="1" ht="21" customHeight="1" x14ac:dyDescent="0.25">
      <c r="A94" s="17">
        <v>85</v>
      </c>
      <c r="B94" s="25" t="s">
        <v>85</v>
      </c>
      <c r="C94" s="18">
        <v>1875.6</v>
      </c>
      <c r="D94" s="18">
        <v>0</v>
      </c>
      <c r="E94" s="18">
        <f t="shared" si="31"/>
        <v>106455.29999999999</v>
      </c>
      <c r="F94" s="18">
        <f t="shared" si="31"/>
        <v>72656.074999999997</v>
      </c>
      <c r="G94" s="18">
        <f t="shared" si="31"/>
        <v>63030.994000000013</v>
      </c>
      <c r="H94" s="18">
        <f t="shared" si="39"/>
        <v>86.752544780322935</v>
      </c>
      <c r="I94" s="18">
        <f t="shared" si="32"/>
        <v>59.208882977174483</v>
      </c>
      <c r="J94" s="18">
        <f t="shared" si="55"/>
        <v>26855.7</v>
      </c>
      <c r="K94" s="18">
        <f t="shared" si="55"/>
        <v>12995.1</v>
      </c>
      <c r="L94" s="18">
        <f t="shared" si="55"/>
        <v>10003.294</v>
      </c>
      <c r="M94" s="18">
        <f t="shared" si="40"/>
        <v>76.977429954367409</v>
      </c>
      <c r="N94" s="18">
        <f t="shared" si="41"/>
        <v>37.248308552746714</v>
      </c>
      <c r="O94" s="18">
        <f t="shared" si="33"/>
        <v>8181.5</v>
      </c>
      <c r="P94" s="18">
        <f t="shared" si="33"/>
        <v>4908.8</v>
      </c>
      <c r="Q94" s="18">
        <f t="shared" si="33"/>
        <v>5998.4800000000005</v>
      </c>
      <c r="R94" s="18">
        <f t="shared" si="42"/>
        <v>122.19850065189048</v>
      </c>
      <c r="S94" s="18">
        <f t="shared" si="43"/>
        <v>73.317606795819842</v>
      </c>
      <c r="T94" s="18">
        <v>0.6</v>
      </c>
      <c r="U94" s="18">
        <v>0.3</v>
      </c>
      <c r="V94" s="18">
        <v>0.55000000000000004</v>
      </c>
      <c r="W94" s="18">
        <f t="shared" si="44"/>
        <v>183.33333333333334</v>
      </c>
      <c r="X94" s="18">
        <f t="shared" si="45"/>
        <v>91.666666666666671</v>
      </c>
      <c r="Y94" s="18">
        <v>12020.5</v>
      </c>
      <c r="Z94" s="18">
        <v>4808</v>
      </c>
      <c r="AA94" s="18">
        <v>1364.54</v>
      </c>
      <c r="AB94" s="18">
        <f t="shared" si="46"/>
        <v>28.380615640599</v>
      </c>
      <c r="AC94" s="18">
        <f t="shared" si="47"/>
        <v>11.351774052660039</v>
      </c>
      <c r="AD94" s="18">
        <v>8180.9</v>
      </c>
      <c r="AE94" s="18">
        <v>4908.5</v>
      </c>
      <c r="AF94" s="18">
        <v>5997.93</v>
      </c>
      <c r="AG94" s="18">
        <f t="shared" si="48"/>
        <v>122.19476418457778</v>
      </c>
      <c r="AH94" s="18">
        <f t="shared" si="49"/>
        <v>73.31626104707307</v>
      </c>
      <c r="AI94" s="18">
        <v>656</v>
      </c>
      <c r="AJ94" s="18">
        <v>393.6</v>
      </c>
      <c r="AK94" s="18">
        <v>303.45999999999998</v>
      </c>
      <c r="AL94" s="18">
        <f t="shared" si="50"/>
        <v>77.098577235772353</v>
      </c>
      <c r="AM94" s="18">
        <f t="shared" si="51"/>
        <v>46.259146341463413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79132.899999999994</v>
      </c>
      <c r="AZ94" s="18">
        <v>59349.674999999996</v>
      </c>
      <c r="BA94" s="18">
        <v>52755.3</v>
      </c>
      <c r="BB94" s="18">
        <v>0</v>
      </c>
      <c r="BC94" s="18">
        <v>0</v>
      </c>
      <c r="BD94" s="18">
        <v>0</v>
      </c>
      <c r="BE94" s="18">
        <v>466.7</v>
      </c>
      <c r="BF94" s="18">
        <v>311.3</v>
      </c>
      <c r="BG94" s="18">
        <v>272.39999999999998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f t="shared" si="34"/>
        <v>14.7</v>
      </c>
      <c r="BO94" s="18">
        <f t="shared" si="34"/>
        <v>14.7</v>
      </c>
      <c r="BP94" s="18">
        <f t="shared" si="34"/>
        <v>137.244</v>
      </c>
      <c r="BQ94" s="18">
        <f t="shared" si="52"/>
        <v>933.63265306122457</v>
      </c>
      <c r="BR94" s="18">
        <f t="shared" si="53"/>
        <v>933.63265306122457</v>
      </c>
      <c r="BS94" s="18">
        <v>14.7</v>
      </c>
      <c r="BT94" s="18">
        <v>14.7</v>
      </c>
      <c r="BU94" s="18">
        <v>137.244</v>
      </c>
      <c r="BV94" s="18">
        <v>0</v>
      </c>
      <c r="BW94" s="18">
        <v>0</v>
      </c>
      <c r="BX94" s="18">
        <v>0</v>
      </c>
      <c r="BY94" s="18">
        <v>0</v>
      </c>
      <c r="BZ94" s="18">
        <v>0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v>0</v>
      </c>
      <c r="CH94" s="18">
        <v>0</v>
      </c>
      <c r="CI94" s="18">
        <v>0</v>
      </c>
      <c r="CJ94" s="18">
        <v>0</v>
      </c>
      <c r="CK94" s="18">
        <v>0</v>
      </c>
      <c r="CL94" s="18">
        <v>0</v>
      </c>
      <c r="CM94" s="18">
        <v>0</v>
      </c>
      <c r="CN94" s="18">
        <v>5983</v>
      </c>
      <c r="CO94" s="18">
        <v>2870</v>
      </c>
      <c r="CP94" s="18">
        <v>2199.5700000000002</v>
      </c>
      <c r="CQ94" s="18">
        <v>1800</v>
      </c>
      <c r="CR94" s="18">
        <v>600</v>
      </c>
      <c r="CS94" s="18">
        <v>161.02000000000001</v>
      </c>
      <c r="CT94" s="18">
        <v>0</v>
      </c>
      <c r="CU94" s="18">
        <v>0</v>
      </c>
      <c r="CV94" s="18">
        <v>0</v>
      </c>
      <c r="CW94" s="18">
        <v>0</v>
      </c>
      <c r="CX94" s="18">
        <v>0</v>
      </c>
      <c r="CY94" s="18">
        <v>0</v>
      </c>
      <c r="CZ94" s="18">
        <v>0</v>
      </c>
      <c r="DA94" s="18">
        <v>0</v>
      </c>
      <c r="DB94" s="18">
        <v>0</v>
      </c>
      <c r="DC94" s="18">
        <v>0</v>
      </c>
      <c r="DD94" s="18">
        <v>0</v>
      </c>
      <c r="DE94" s="18">
        <v>0</v>
      </c>
      <c r="DF94" s="18">
        <v>0</v>
      </c>
      <c r="DG94" s="18">
        <f t="shared" si="35"/>
        <v>106455.29999999999</v>
      </c>
      <c r="DH94" s="18">
        <f t="shared" si="35"/>
        <v>72656.074999999997</v>
      </c>
      <c r="DI94" s="18">
        <f t="shared" si="36"/>
        <v>63030.994000000006</v>
      </c>
      <c r="DJ94" s="18">
        <v>0</v>
      </c>
      <c r="DK94" s="18">
        <v>0</v>
      </c>
      <c r="DL94" s="18">
        <v>0</v>
      </c>
      <c r="DM94" s="18">
        <v>0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0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16520</v>
      </c>
      <c r="DZ94" s="18">
        <v>16520</v>
      </c>
      <c r="EA94" s="18">
        <v>7272.808</v>
      </c>
      <c r="EB94" s="18">
        <v>0</v>
      </c>
      <c r="EC94" s="18">
        <f t="shared" si="37"/>
        <v>16520</v>
      </c>
      <c r="ED94" s="18">
        <f t="shared" si="37"/>
        <v>16520</v>
      </c>
      <c r="EE94" s="18">
        <f t="shared" si="38"/>
        <v>7272.808</v>
      </c>
      <c r="EF94" s="19"/>
      <c r="EG94" s="19"/>
      <c r="EI94" s="19"/>
      <c r="EJ94" s="19"/>
      <c r="EL94" s="19"/>
    </row>
    <row r="95" spans="1:142" s="20" customFormat="1" ht="21" customHeight="1" x14ac:dyDescent="0.25">
      <c r="A95" s="17">
        <v>86</v>
      </c>
      <c r="B95" s="25" t="s">
        <v>86</v>
      </c>
      <c r="C95" s="18">
        <v>2132.3000000000002</v>
      </c>
      <c r="D95" s="18">
        <v>0</v>
      </c>
      <c r="E95" s="18">
        <f t="shared" si="31"/>
        <v>25702</v>
      </c>
      <c r="F95" s="18">
        <f t="shared" si="31"/>
        <v>18509.25</v>
      </c>
      <c r="G95" s="18">
        <f t="shared" si="31"/>
        <v>13471.523000000001</v>
      </c>
      <c r="H95" s="18">
        <f t="shared" si="39"/>
        <v>72.782651917284596</v>
      </c>
      <c r="I95" s="18">
        <f t="shared" si="32"/>
        <v>52.414298498171355</v>
      </c>
      <c r="J95" s="18">
        <f t="shared" si="55"/>
        <v>14803</v>
      </c>
      <c r="K95" s="18">
        <f t="shared" si="55"/>
        <v>10335</v>
      </c>
      <c r="L95" s="18">
        <f t="shared" si="55"/>
        <v>6205.6229999999996</v>
      </c>
      <c r="M95" s="18">
        <f t="shared" si="40"/>
        <v>60.044731494920164</v>
      </c>
      <c r="N95" s="18">
        <f t="shared" si="41"/>
        <v>41.92138755657637</v>
      </c>
      <c r="O95" s="18">
        <f t="shared" si="33"/>
        <v>1900</v>
      </c>
      <c r="P95" s="18">
        <f t="shared" si="33"/>
        <v>1600</v>
      </c>
      <c r="Q95" s="18">
        <f t="shared" si="33"/>
        <v>1342.1090000000002</v>
      </c>
      <c r="R95" s="18">
        <f t="shared" si="42"/>
        <v>83.881812500000009</v>
      </c>
      <c r="S95" s="18">
        <f t="shared" si="43"/>
        <v>70.637315789473689</v>
      </c>
      <c r="T95" s="18">
        <v>200</v>
      </c>
      <c r="U95" s="18">
        <v>180</v>
      </c>
      <c r="V95" s="18">
        <v>109.602</v>
      </c>
      <c r="W95" s="18">
        <f t="shared" si="44"/>
        <v>60.89</v>
      </c>
      <c r="X95" s="18">
        <f t="shared" si="45"/>
        <v>54.801000000000002</v>
      </c>
      <c r="Y95" s="18">
        <v>10553</v>
      </c>
      <c r="Z95" s="18">
        <v>7000</v>
      </c>
      <c r="AA95" s="18">
        <v>3426.6889999999999</v>
      </c>
      <c r="AB95" s="18">
        <f t="shared" si="46"/>
        <v>48.9527</v>
      </c>
      <c r="AC95" s="18">
        <f t="shared" si="47"/>
        <v>32.471230929593482</v>
      </c>
      <c r="AD95" s="18">
        <v>1700</v>
      </c>
      <c r="AE95" s="18">
        <v>1420</v>
      </c>
      <c r="AF95" s="18">
        <v>1232.5070000000001</v>
      </c>
      <c r="AG95" s="18">
        <f t="shared" si="48"/>
        <v>86.796267605633801</v>
      </c>
      <c r="AH95" s="18">
        <f t="shared" si="49"/>
        <v>72.500411764705888</v>
      </c>
      <c r="AI95" s="18">
        <v>50</v>
      </c>
      <c r="AJ95" s="18">
        <v>35</v>
      </c>
      <c r="AK95" s="18">
        <v>20</v>
      </c>
      <c r="AL95" s="18">
        <f t="shared" si="50"/>
        <v>57.142857142857139</v>
      </c>
      <c r="AM95" s="18">
        <f t="shared" si="51"/>
        <v>40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10899</v>
      </c>
      <c r="AZ95" s="18">
        <v>8174.25</v>
      </c>
      <c r="BA95" s="18">
        <v>7265.9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f t="shared" si="34"/>
        <v>1200</v>
      </c>
      <c r="BO95" s="18">
        <f t="shared" si="34"/>
        <v>800</v>
      </c>
      <c r="BP95" s="18">
        <f t="shared" si="34"/>
        <v>685.69</v>
      </c>
      <c r="BQ95" s="18">
        <f t="shared" si="52"/>
        <v>85.711250000000007</v>
      </c>
      <c r="BR95" s="18">
        <f t="shared" si="53"/>
        <v>57.14083333333334</v>
      </c>
      <c r="BS95" s="18">
        <v>1200</v>
      </c>
      <c r="BT95" s="18">
        <v>800</v>
      </c>
      <c r="BU95" s="18">
        <v>685.69</v>
      </c>
      <c r="BV95" s="18">
        <v>0</v>
      </c>
      <c r="BW95" s="18">
        <v>0</v>
      </c>
      <c r="BX95" s="18">
        <v>0</v>
      </c>
      <c r="BY95" s="18">
        <v>0</v>
      </c>
      <c r="BZ95" s="18">
        <v>0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v>0</v>
      </c>
      <c r="CH95" s="18">
        <v>0</v>
      </c>
      <c r="CI95" s="18">
        <v>0</v>
      </c>
      <c r="CJ95" s="18">
        <v>0</v>
      </c>
      <c r="CK95" s="18">
        <v>0</v>
      </c>
      <c r="CL95" s="18">
        <v>0</v>
      </c>
      <c r="CM95" s="18">
        <v>0</v>
      </c>
      <c r="CN95" s="18">
        <v>1100</v>
      </c>
      <c r="CO95" s="18">
        <v>900</v>
      </c>
      <c r="CP95" s="18">
        <v>731.13499999999999</v>
      </c>
      <c r="CQ95" s="18">
        <v>200</v>
      </c>
      <c r="CR95" s="18">
        <v>200</v>
      </c>
      <c r="CS95" s="18">
        <v>73.875</v>
      </c>
      <c r="CT95" s="18">
        <v>0</v>
      </c>
      <c r="CU95" s="18">
        <v>0</v>
      </c>
      <c r="CV95" s="18">
        <v>0</v>
      </c>
      <c r="CW95" s="18">
        <v>0</v>
      </c>
      <c r="CX95" s="18">
        <v>0</v>
      </c>
      <c r="CY95" s="18">
        <v>0</v>
      </c>
      <c r="CZ95" s="18">
        <v>0</v>
      </c>
      <c r="DA95" s="18">
        <v>0</v>
      </c>
      <c r="DB95" s="18">
        <v>0</v>
      </c>
      <c r="DC95" s="18">
        <v>0</v>
      </c>
      <c r="DD95" s="18">
        <v>0</v>
      </c>
      <c r="DE95" s="18">
        <v>0</v>
      </c>
      <c r="DF95" s="18">
        <v>0</v>
      </c>
      <c r="DG95" s="18">
        <f t="shared" si="35"/>
        <v>25702</v>
      </c>
      <c r="DH95" s="18">
        <f t="shared" si="35"/>
        <v>18509.25</v>
      </c>
      <c r="DI95" s="18">
        <f t="shared" si="36"/>
        <v>13471.523000000001</v>
      </c>
      <c r="DJ95" s="18">
        <v>0</v>
      </c>
      <c r="DK95" s="18">
        <v>0</v>
      </c>
      <c r="DL95" s="18">
        <v>0</v>
      </c>
      <c r="DM95" s="18">
        <v>0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0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f t="shared" si="37"/>
        <v>0</v>
      </c>
      <c r="ED95" s="18">
        <f t="shared" si="37"/>
        <v>0</v>
      </c>
      <c r="EE95" s="18">
        <f t="shared" si="38"/>
        <v>0</v>
      </c>
      <c r="EF95" s="19"/>
      <c r="EG95" s="19"/>
      <c r="EI95" s="19"/>
      <c r="EJ95" s="19"/>
      <c r="EL95" s="19"/>
    </row>
    <row r="96" spans="1:142" s="20" customFormat="1" ht="21" customHeight="1" x14ac:dyDescent="0.25">
      <c r="A96" s="17">
        <v>87</v>
      </c>
      <c r="B96" s="25" t="s">
        <v>87</v>
      </c>
      <c r="C96" s="18">
        <v>6020.2</v>
      </c>
      <c r="D96" s="18">
        <v>0</v>
      </c>
      <c r="E96" s="18">
        <f t="shared" si="31"/>
        <v>22872</v>
      </c>
      <c r="F96" s="18">
        <f t="shared" si="31"/>
        <v>17597.650000000001</v>
      </c>
      <c r="G96" s="18">
        <f t="shared" si="31"/>
        <v>16539.600999999999</v>
      </c>
      <c r="H96" s="18">
        <f t="shared" si="39"/>
        <v>93.987555156512357</v>
      </c>
      <c r="I96" s="18">
        <f t="shared" si="32"/>
        <v>72.313750437215802</v>
      </c>
      <c r="J96" s="18">
        <f t="shared" si="55"/>
        <v>11256.2</v>
      </c>
      <c r="K96" s="18">
        <f t="shared" si="55"/>
        <v>8885.7999999999993</v>
      </c>
      <c r="L96" s="18">
        <f t="shared" si="55"/>
        <v>7295.701</v>
      </c>
      <c r="M96" s="18">
        <f t="shared" si="40"/>
        <v>82.105167795809052</v>
      </c>
      <c r="N96" s="18">
        <f t="shared" si="41"/>
        <v>64.814955313516094</v>
      </c>
      <c r="O96" s="18">
        <f t="shared" si="33"/>
        <v>2179.8000000000002</v>
      </c>
      <c r="P96" s="18">
        <f t="shared" si="33"/>
        <v>1514.8</v>
      </c>
      <c r="Q96" s="18">
        <f t="shared" si="33"/>
        <v>1624.258</v>
      </c>
      <c r="R96" s="18">
        <f t="shared" si="42"/>
        <v>107.22590440982309</v>
      </c>
      <c r="S96" s="18">
        <f t="shared" si="43"/>
        <v>74.514083860904663</v>
      </c>
      <c r="T96" s="18">
        <v>14.8</v>
      </c>
      <c r="U96" s="18">
        <v>14.8</v>
      </c>
      <c r="V96" s="18">
        <v>0.44800000000000001</v>
      </c>
      <c r="W96" s="18">
        <f t="shared" si="44"/>
        <v>3.0270270270270272</v>
      </c>
      <c r="X96" s="18">
        <f t="shared" si="45"/>
        <v>3.0270270270270272</v>
      </c>
      <c r="Y96" s="18">
        <v>4400</v>
      </c>
      <c r="Z96" s="18">
        <v>3300</v>
      </c>
      <c r="AA96" s="18">
        <v>3597.11</v>
      </c>
      <c r="AB96" s="18">
        <f t="shared" si="46"/>
        <v>109.00333333333334</v>
      </c>
      <c r="AC96" s="18">
        <f t="shared" si="47"/>
        <v>81.752500000000012</v>
      </c>
      <c r="AD96" s="18">
        <v>2165</v>
      </c>
      <c r="AE96" s="18">
        <v>1500</v>
      </c>
      <c r="AF96" s="18">
        <v>1623.81</v>
      </c>
      <c r="AG96" s="18">
        <f t="shared" si="48"/>
        <v>108.254</v>
      </c>
      <c r="AH96" s="18">
        <f t="shared" si="49"/>
        <v>75.0027713625866</v>
      </c>
      <c r="AI96" s="18">
        <v>16</v>
      </c>
      <c r="AJ96" s="18">
        <v>16</v>
      </c>
      <c r="AK96" s="18">
        <v>0</v>
      </c>
      <c r="AL96" s="18">
        <f t="shared" si="50"/>
        <v>0</v>
      </c>
      <c r="AM96" s="18">
        <f t="shared" si="51"/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11615.8</v>
      </c>
      <c r="AZ96" s="18">
        <v>8711.85</v>
      </c>
      <c r="BA96" s="18">
        <v>7743.9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1500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f t="shared" si="34"/>
        <v>1015</v>
      </c>
      <c r="BO96" s="18">
        <f t="shared" si="34"/>
        <v>860</v>
      </c>
      <c r="BP96" s="18">
        <f t="shared" si="34"/>
        <v>320</v>
      </c>
      <c r="BQ96" s="18">
        <f t="shared" si="52"/>
        <v>37.209302325581397</v>
      </c>
      <c r="BR96" s="18">
        <f t="shared" si="53"/>
        <v>31.527093596059114</v>
      </c>
      <c r="BS96" s="18">
        <v>535</v>
      </c>
      <c r="BT96" s="18">
        <v>500</v>
      </c>
      <c r="BU96" s="18">
        <v>0</v>
      </c>
      <c r="BV96" s="18">
        <v>0</v>
      </c>
      <c r="BW96" s="18">
        <v>0</v>
      </c>
      <c r="BX96" s="18">
        <v>0</v>
      </c>
      <c r="BY96" s="18">
        <v>0</v>
      </c>
      <c r="BZ96" s="18">
        <v>0</v>
      </c>
      <c r="CA96" s="18">
        <v>0</v>
      </c>
      <c r="CB96" s="18">
        <v>480</v>
      </c>
      <c r="CC96" s="18">
        <v>360</v>
      </c>
      <c r="CD96" s="18">
        <v>320</v>
      </c>
      <c r="CE96" s="18">
        <v>0</v>
      </c>
      <c r="CF96" s="18">
        <v>0</v>
      </c>
      <c r="CG96" s="18">
        <v>0</v>
      </c>
      <c r="CH96" s="18">
        <v>0</v>
      </c>
      <c r="CI96" s="18">
        <v>0</v>
      </c>
      <c r="CJ96" s="18">
        <v>0</v>
      </c>
      <c r="CK96" s="18">
        <v>2350.4</v>
      </c>
      <c r="CL96" s="18">
        <v>2000</v>
      </c>
      <c r="CM96" s="18">
        <v>506</v>
      </c>
      <c r="CN96" s="18">
        <v>300</v>
      </c>
      <c r="CO96" s="18">
        <v>200</v>
      </c>
      <c r="CP96" s="18">
        <v>230</v>
      </c>
      <c r="CQ96" s="18">
        <v>300</v>
      </c>
      <c r="CR96" s="18">
        <v>200</v>
      </c>
      <c r="CS96" s="18">
        <v>230</v>
      </c>
      <c r="CT96" s="18">
        <v>995</v>
      </c>
      <c r="CU96" s="18">
        <v>995</v>
      </c>
      <c r="CV96" s="18">
        <v>1018.333</v>
      </c>
      <c r="CW96" s="18">
        <v>0</v>
      </c>
      <c r="CX96" s="18">
        <v>0</v>
      </c>
      <c r="CY96" s="18">
        <v>0</v>
      </c>
      <c r="CZ96" s="18">
        <v>0</v>
      </c>
      <c r="DA96" s="18">
        <v>0</v>
      </c>
      <c r="DB96" s="18">
        <v>0</v>
      </c>
      <c r="DC96" s="18">
        <v>0</v>
      </c>
      <c r="DD96" s="18">
        <v>0</v>
      </c>
      <c r="DE96" s="18">
        <v>0</v>
      </c>
      <c r="DF96" s="18">
        <v>0</v>
      </c>
      <c r="DG96" s="18">
        <f t="shared" si="35"/>
        <v>22872</v>
      </c>
      <c r="DH96" s="18">
        <f t="shared" si="35"/>
        <v>17597.650000000001</v>
      </c>
      <c r="DI96" s="18">
        <f t="shared" si="36"/>
        <v>16539.600999999999</v>
      </c>
      <c r="DJ96" s="18">
        <v>0</v>
      </c>
      <c r="DK96" s="18">
        <v>0</v>
      </c>
      <c r="DL96" s="18">
        <v>0</v>
      </c>
      <c r="DM96" s="18">
        <v>0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0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f t="shared" si="37"/>
        <v>0</v>
      </c>
      <c r="ED96" s="18">
        <f t="shared" si="37"/>
        <v>0</v>
      </c>
      <c r="EE96" s="18">
        <f t="shared" si="38"/>
        <v>0</v>
      </c>
      <c r="EF96" s="19"/>
      <c r="EG96" s="19"/>
      <c r="EI96" s="19"/>
      <c r="EJ96" s="19"/>
      <c r="EL96" s="19"/>
    </row>
    <row r="97" spans="1:142" s="20" customFormat="1" ht="21" customHeight="1" x14ac:dyDescent="0.25">
      <c r="A97" s="17">
        <v>88</v>
      </c>
      <c r="B97" s="25" t="s">
        <v>88</v>
      </c>
      <c r="C97" s="18">
        <v>4538.8</v>
      </c>
      <c r="D97" s="18">
        <v>0</v>
      </c>
      <c r="E97" s="18">
        <f t="shared" si="31"/>
        <v>65727.600000000006</v>
      </c>
      <c r="F97" s="18">
        <f t="shared" si="31"/>
        <v>49716.549999999996</v>
      </c>
      <c r="G97" s="18">
        <f t="shared" si="31"/>
        <v>44808.170999999995</v>
      </c>
      <c r="H97" s="18">
        <f t="shared" si="39"/>
        <v>90.127273513548303</v>
      </c>
      <c r="I97" s="18">
        <f t="shared" si="32"/>
        <v>68.172534825552717</v>
      </c>
      <c r="J97" s="18">
        <f t="shared" si="55"/>
        <v>16511.5</v>
      </c>
      <c r="K97" s="18">
        <f t="shared" si="55"/>
        <v>12571.099999999999</v>
      </c>
      <c r="L97" s="18">
        <f t="shared" si="55"/>
        <v>10575.171</v>
      </c>
      <c r="M97" s="18">
        <f t="shared" si="40"/>
        <v>84.1228770751963</v>
      </c>
      <c r="N97" s="18">
        <f t="shared" si="41"/>
        <v>64.04730642279624</v>
      </c>
      <c r="O97" s="18">
        <f t="shared" si="33"/>
        <v>8599.1</v>
      </c>
      <c r="P97" s="18">
        <f t="shared" si="33"/>
        <v>6449.2999999999993</v>
      </c>
      <c r="Q97" s="18">
        <f t="shared" si="33"/>
        <v>7689.2440000000006</v>
      </c>
      <c r="R97" s="18">
        <f t="shared" si="42"/>
        <v>119.22602452979396</v>
      </c>
      <c r="S97" s="18">
        <f t="shared" si="43"/>
        <v>89.419171773790282</v>
      </c>
      <c r="T97" s="18">
        <v>4088.8</v>
      </c>
      <c r="U97" s="18">
        <v>3066.6</v>
      </c>
      <c r="V97" s="18">
        <v>2954.404</v>
      </c>
      <c r="W97" s="18">
        <f t="shared" si="44"/>
        <v>96.341355246853198</v>
      </c>
      <c r="X97" s="18">
        <f t="shared" si="45"/>
        <v>72.256016435139898</v>
      </c>
      <c r="Y97" s="18">
        <v>1738.5</v>
      </c>
      <c r="Z97" s="18">
        <v>1303.9000000000001</v>
      </c>
      <c r="AA97" s="18">
        <v>296.952</v>
      </c>
      <c r="AB97" s="18">
        <f t="shared" si="46"/>
        <v>22.774139121098241</v>
      </c>
      <c r="AC97" s="18">
        <f t="shared" si="47"/>
        <v>17.080931837791198</v>
      </c>
      <c r="AD97" s="18">
        <v>4510.3</v>
      </c>
      <c r="AE97" s="18">
        <v>3382.7</v>
      </c>
      <c r="AF97" s="18">
        <v>4734.84</v>
      </c>
      <c r="AG97" s="18">
        <f t="shared" si="48"/>
        <v>139.97221154698912</v>
      </c>
      <c r="AH97" s="18">
        <f t="shared" si="49"/>
        <v>104.97838281267322</v>
      </c>
      <c r="AI97" s="18">
        <v>100</v>
      </c>
      <c r="AJ97" s="18">
        <v>75</v>
      </c>
      <c r="AK97" s="18">
        <v>0</v>
      </c>
      <c r="AL97" s="18">
        <f t="shared" si="50"/>
        <v>0</v>
      </c>
      <c r="AM97" s="18">
        <f t="shared" si="51"/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48282.6</v>
      </c>
      <c r="AZ97" s="18">
        <v>36211.949999999997</v>
      </c>
      <c r="BA97" s="18">
        <v>32188.3</v>
      </c>
      <c r="BB97" s="18">
        <v>0</v>
      </c>
      <c r="BC97" s="18">
        <v>0</v>
      </c>
      <c r="BD97" s="18">
        <v>0</v>
      </c>
      <c r="BE97" s="18">
        <v>933.5</v>
      </c>
      <c r="BF97" s="18">
        <v>933.5</v>
      </c>
      <c r="BG97" s="18">
        <v>2044.7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f t="shared" si="34"/>
        <v>202.9</v>
      </c>
      <c r="BO97" s="18">
        <f t="shared" si="34"/>
        <v>152.1</v>
      </c>
      <c r="BP97" s="18">
        <f t="shared" si="34"/>
        <v>0</v>
      </c>
      <c r="BQ97" s="18">
        <f t="shared" si="52"/>
        <v>0</v>
      </c>
      <c r="BR97" s="18">
        <f t="shared" si="53"/>
        <v>0</v>
      </c>
      <c r="BS97" s="18">
        <v>202.9</v>
      </c>
      <c r="BT97" s="18">
        <v>152.1</v>
      </c>
      <c r="BU97" s="18">
        <v>0</v>
      </c>
      <c r="BV97" s="18">
        <v>0</v>
      </c>
      <c r="BW97" s="18">
        <v>0</v>
      </c>
      <c r="BX97" s="18">
        <v>0</v>
      </c>
      <c r="BY97" s="18">
        <v>0</v>
      </c>
      <c r="BZ97" s="18">
        <v>0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v>0</v>
      </c>
      <c r="CH97" s="18">
        <v>0</v>
      </c>
      <c r="CI97" s="18">
        <v>0</v>
      </c>
      <c r="CJ97" s="18">
        <v>0</v>
      </c>
      <c r="CK97" s="18">
        <v>1500</v>
      </c>
      <c r="CL97" s="18">
        <v>1125</v>
      </c>
      <c r="CM97" s="18">
        <v>0</v>
      </c>
      <c r="CN97" s="18">
        <v>3621</v>
      </c>
      <c r="CO97" s="18">
        <v>2715.8</v>
      </c>
      <c r="CP97" s="18">
        <v>1586.42</v>
      </c>
      <c r="CQ97" s="18">
        <v>300</v>
      </c>
      <c r="CR97" s="18">
        <v>225</v>
      </c>
      <c r="CS97" s="18">
        <v>162.71</v>
      </c>
      <c r="CT97" s="18">
        <v>0</v>
      </c>
      <c r="CU97" s="18">
        <v>0</v>
      </c>
      <c r="CV97" s="18">
        <v>0</v>
      </c>
      <c r="CW97" s="18">
        <v>0</v>
      </c>
      <c r="CX97" s="18">
        <v>0</v>
      </c>
      <c r="CY97" s="18">
        <v>0</v>
      </c>
      <c r="CZ97" s="18">
        <v>0</v>
      </c>
      <c r="DA97" s="18">
        <v>0</v>
      </c>
      <c r="DB97" s="18">
        <v>0</v>
      </c>
      <c r="DC97" s="18">
        <v>750</v>
      </c>
      <c r="DD97" s="18">
        <v>750</v>
      </c>
      <c r="DE97" s="18">
        <v>1002.5549999999999</v>
      </c>
      <c r="DF97" s="18">
        <v>0</v>
      </c>
      <c r="DG97" s="18">
        <f t="shared" si="35"/>
        <v>65727.600000000006</v>
      </c>
      <c r="DH97" s="18">
        <f t="shared" si="35"/>
        <v>49716.549999999996</v>
      </c>
      <c r="DI97" s="18">
        <f t="shared" si="36"/>
        <v>44808.170999999995</v>
      </c>
      <c r="DJ97" s="18">
        <v>0</v>
      </c>
      <c r="DK97" s="18">
        <v>0</v>
      </c>
      <c r="DL97" s="18">
        <v>0</v>
      </c>
      <c r="DM97" s="18">
        <v>0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0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f t="shared" si="37"/>
        <v>0</v>
      </c>
      <c r="ED97" s="18">
        <f t="shared" si="37"/>
        <v>0</v>
      </c>
      <c r="EE97" s="18">
        <f t="shared" si="38"/>
        <v>0</v>
      </c>
      <c r="EF97" s="19"/>
      <c r="EG97" s="19"/>
      <c r="EI97" s="19"/>
      <c r="EJ97" s="19"/>
      <c r="EL97" s="19"/>
    </row>
    <row r="98" spans="1:142" s="20" customFormat="1" ht="21" customHeight="1" x14ac:dyDescent="0.25">
      <c r="A98" s="17">
        <v>89</v>
      </c>
      <c r="B98" s="25" t="s">
        <v>89</v>
      </c>
      <c r="C98" s="18">
        <v>31669.3</v>
      </c>
      <c r="D98" s="18">
        <v>0</v>
      </c>
      <c r="E98" s="18">
        <f t="shared" si="31"/>
        <v>113214.7</v>
      </c>
      <c r="F98" s="18">
        <f t="shared" si="31"/>
        <v>81855.149999999994</v>
      </c>
      <c r="G98" s="18">
        <f t="shared" si="31"/>
        <v>71347.990800000014</v>
      </c>
      <c r="H98" s="18">
        <f t="shared" si="39"/>
        <v>87.163716394142597</v>
      </c>
      <c r="I98" s="18">
        <f t="shared" si="32"/>
        <v>63.020076721485829</v>
      </c>
      <c r="J98" s="18">
        <f t="shared" si="55"/>
        <v>20534.5</v>
      </c>
      <c r="K98" s="18">
        <f t="shared" si="55"/>
        <v>12345</v>
      </c>
      <c r="L98" s="18">
        <f t="shared" si="55"/>
        <v>9561.2908000000007</v>
      </c>
      <c r="M98" s="18">
        <f t="shared" si="40"/>
        <v>77.450715269339824</v>
      </c>
      <c r="N98" s="18">
        <f t="shared" si="41"/>
        <v>46.562082349217178</v>
      </c>
      <c r="O98" s="18">
        <f t="shared" si="33"/>
        <v>6300</v>
      </c>
      <c r="P98" s="18">
        <f t="shared" si="33"/>
        <v>4600</v>
      </c>
      <c r="Q98" s="18">
        <f t="shared" si="33"/>
        <v>3044.3240000000001</v>
      </c>
      <c r="R98" s="18">
        <f t="shared" si="42"/>
        <v>66.180956521739134</v>
      </c>
      <c r="S98" s="18">
        <f t="shared" si="43"/>
        <v>48.322603174603174</v>
      </c>
      <c r="T98" s="18">
        <v>155</v>
      </c>
      <c r="U98" s="18">
        <v>100</v>
      </c>
      <c r="V98" s="18">
        <v>293.30900000000003</v>
      </c>
      <c r="W98" s="18">
        <f t="shared" si="44"/>
        <v>293.30900000000003</v>
      </c>
      <c r="X98" s="18">
        <f t="shared" si="45"/>
        <v>189.23161290322582</v>
      </c>
      <c r="Y98" s="18">
        <v>9074.5</v>
      </c>
      <c r="Z98" s="18">
        <v>4000</v>
      </c>
      <c r="AA98" s="18">
        <v>3210.9850000000001</v>
      </c>
      <c r="AB98" s="18">
        <f t="shared" si="46"/>
        <v>80.274625</v>
      </c>
      <c r="AC98" s="18">
        <f t="shared" si="47"/>
        <v>35.384704391426524</v>
      </c>
      <c r="AD98" s="18">
        <v>6145</v>
      </c>
      <c r="AE98" s="18">
        <v>4500</v>
      </c>
      <c r="AF98" s="18">
        <v>2751.0149999999999</v>
      </c>
      <c r="AG98" s="18">
        <f t="shared" si="48"/>
        <v>61.133666666666663</v>
      </c>
      <c r="AH98" s="18">
        <f t="shared" si="49"/>
        <v>44.768348250610252</v>
      </c>
      <c r="AI98" s="18">
        <v>620</v>
      </c>
      <c r="AJ98" s="18">
        <v>465</v>
      </c>
      <c r="AK98" s="18">
        <v>641.84</v>
      </c>
      <c r="AL98" s="18">
        <f t="shared" si="50"/>
        <v>138.03010752688172</v>
      </c>
      <c r="AM98" s="18">
        <f t="shared" si="51"/>
        <v>103.52258064516128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92680.2</v>
      </c>
      <c r="AZ98" s="18">
        <v>69510.149999999994</v>
      </c>
      <c r="BA98" s="18">
        <v>61786.7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f t="shared" si="34"/>
        <v>640</v>
      </c>
      <c r="BO98" s="18">
        <f t="shared" si="34"/>
        <v>480</v>
      </c>
      <c r="BP98" s="18">
        <f t="shared" si="34"/>
        <v>354.71</v>
      </c>
      <c r="BQ98" s="18">
        <f t="shared" si="52"/>
        <v>73.89791666666666</v>
      </c>
      <c r="BR98" s="18">
        <f t="shared" si="53"/>
        <v>55.423437499999991</v>
      </c>
      <c r="BS98" s="18">
        <v>640</v>
      </c>
      <c r="BT98" s="18">
        <v>480</v>
      </c>
      <c r="BU98" s="18">
        <v>354.71</v>
      </c>
      <c r="BV98" s="18">
        <v>0</v>
      </c>
      <c r="BW98" s="18">
        <v>0</v>
      </c>
      <c r="BX98" s="18">
        <v>0</v>
      </c>
      <c r="BY98" s="18">
        <v>0</v>
      </c>
      <c r="BZ98" s="18">
        <v>0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v>0</v>
      </c>
      <c r="CH98" s="18">
        <v>0</v>
      </c>
      <c r="CI98" s="18">
        <v>0</v>
      </c>
      <c r="CJ98" s="18">
        <v>0</v>
      </c>
      <c r="CK98" s="18">
        <v>0</v>
      </c>
      <c r="CL98" s="18">
        <v>0</v>
      </c>
      <c r="CM98" s="18">
        <v>0</v>
      </c>
      <c r="CN98" s="18">
        <v>3900</v>
      </c>
      <c r="CO98" s="18">
        <v>2800</v>
      </c>
      <c r="CP98" s="18">
        <v>2309.4317999999998</v>
      </c>
      <c r="CQ98" s="18">
        <v>1500</v>
      </c>
      <c r="CR98" s="18">
        <v>1000</v>
      </c>
      <c r="CS98" s="18">
        <v>1053.28</v>
      </c>
      <c r="CT98" s="18">
        <v>0</v>
      </c>
      <c r="CU98" s="18">
        <v>0</v>
      </c>
      <c r="CV98" s="18">
        <v>0</v>
      </c>
      <c r="CW98" s="18">
        <v>0</v>
      </c>
      <c r="CX98" s="18">
        <v>0</v>
      </c>
      <c r="CY98" s="18">
        <v>0</v>
      </c>
      <c r="CZ98" s="18">
        <v>0</v>
      </c>
      <c r="DA98" s="18">
        <v>0</v>
      </c>
      <c r="DB98" s="18">
        <v>0</v>
      </c>
      <c r="DC98" s="18">
        <v>0</v>
      </c>
      <c r="DD98" s="18">
        <v>0</v>
      </c>
      <c r="DE98" s="18">
        <v>0</v>
      </c>
      <c r="DF98" s="18">
        <v>0</v>
      </c>
      <c r="DG98" s="18">
        <f t="shared" si="35"/>
        <v>113214.7</v>
      </c>
      <c r="DH98" s="18">
        <f t="shared" si="35"/>
        <v>81855.149999999994</v>
      </c>
      <c r="DI98" s="18">
        <f t="shared" si="36"/>
        <v>71347.990800000014</v>
      </c>
      <c r="DJ98" s="18">
        <v>0</v>
      </c>
      <c r="DK98" s="18">
        <v>0</v>
      </c>
      <c r="DL98" s="18">
        <v>0</v>
      </c>
      <c r="DM98" s="18">
        <v>0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0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f t="shared" si="37"/>
        <v>0</v>
      </c>
      <c r="ED98" s="18">
        <f t="shared" si="37"/>
        <v>0</v>
      </c>
      <c r="EE98" s="18">
        <f t="shared" si="38"/>
        <v>0</v>
      </c>
      <c r="EF98" s="19"/>
      <c r="EG98" s="19"/>
      <c r="EI98" s="19"/>
      <c r="EJ98" s="19"/>
      <c r="EL98" s="19"/>
    </row>
    <row r="99" spans="1:142" s="20" customFormat="1" ht="21" customHeight="1" x14ac:dyDescent="0.25">
      <c r="A99" s="17">
        <v>90</v>
      </c>
      <c r="B99" s="25" t="s">
        <v>90</v>
      </c>
      <c r="C99" s="18">
        <v>49.7</v>
      </c>
      <c r="D99" s="18">
        <v>0</v>
      </c>
      <c r="E99" s="18">
        <f t="shared" si="31"/>
        <v>18800</v>
      </c>
      <c r="F99" s="18">
        <f t="shared" si="31"/>
        <v>14099.9</v>
      </c>
      <c r="G99" s="18">
        <f t="shared" si="31"/>
        <v>7360.3209999999999</v>
      </c>
      <c r="H99" s="18">
        <f t="shared" si="39"/>
        <v>52.201228377506226</v>
      </c>
      <c r="I99" s="18">
        <f t="shared" si="32"/>
        <v>39.150643617021274</v>
      </c>
      <c r="J99" s="18">
        <f t="shared" si="55"/>
        <v>13440.7</v>
      </c>
      <c r="K99" s="18">
        <f t="shared" si="55"/>
        <v>10080.4</v>
      </c>
      <c r="L99" s="18">
        <f t="shared" si="55"/>
        <v>3791.4210000000003</v>
      </c>
      <c r="M99" s="18">
        <f t="shared" si="40"/>
        <v>37.611811039244479</v>
      </c>
      <c r="N99" s="18">
        <f t="shared" si="41"/>
        <v>28.208508485421145</v>
      </c>
      <c r="O99" s="18">
        <f t="shared" si="33"/>
        <v>1478</v>
      </c>
      <c r="P99" s="18">
        <f t="shared" si="33"/>
        <v>1108.5</v>
      </c>
      <c r="Q99" s="18">
        <f t="shared" si="33"/>
        <v>690.928</v>
      </c>
      <c r="R99" s="18">
        <f t="shared" si="42"/>
        <v>62.32999548940009</v>
      </c>
      <c r="S99" s="18">
        <f t="shared" si="43"/>
        <v>46.747496617050068</v>
      </c>
      <c r="T99" s="18">
        <v>78</v>
      </c>
      <c r="U99" s="18">
        <v>58.5</v>
      </c>
      <c r="V99" s="18">
        <v>0.17799999999999999</v>
      </c>
      <c r="W99" s="18">
        <f t="shared" si="44"/>
        <v>0.30427350427350425</v>
      </c>
      <c r="X99" s="18">
        <f t="shared" si="45"/>
        <v>0.22820512820512817</v>
      </c>
      <c r="Y99" s="18">
        <v>9826.7000000000007</v>
      </c>
      <c r="Z99" s="18">
        <v>7369.9</v>
      </c>
      <c r="AA99" s="18">
        <v>2532.069</v>
      </c>
      <c r="AB99" s="18">
        <f t="shared" si="46"/>
        <v>34.356897651257142</v>
      </c>
      <c r="AC99" s="18">
        <f t="shared" si="47"/>
        <v>25.767236203405009</v>
      </c>
      <c r="AD99" s="18">
        <v>1400</v>
      </c>
      <c r="AE99" s="18">
        <v>1050</v>
      </c>
      <c r="AF99" s="18">
        <v>690.75</v>
      </c>
      <c r="AG99" s="18">
        <f t="shared" si="48"/>
        <v>65.785714285714278</v>
      </c>
      <c r="AH99" s="18">
        <f t="shared" si="49"/>
        <v>49.339285714285715</v>
      </c>
      <c r="AI99" s="18">
        <v>36</v>
      </c>
      <c r="AJ99" s="18">
        <v>27</v>
      </c>
      <c r="AK99" s="18">
        <v>0</v>
      </c>
      <c r="AL99" s="18">
        <f t="shared" si="50"/>
        <v>0</v>
      </c>
      <c r="AM99" s="18">
        <f t="shared" si="51"/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5359.3</v>
      </c>
      <c r="AZ99" s="18">
        <v>4019.5</v>
      </c>
      <c r="BA99" s="18">
        <v>3568.9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f t="shared" si="34"/>
        <v>800</v>
      </c>
      <c r="BO99" s="18">
        <f t="shared" si="34"/>
        <v>600</v>
      </c>
      <c r="BP99" s="18">
        <f t="shared" si="34"/>
        <v>300.12400000000002</v>
      </c>
      <c r="BQ99" s="18">
        <f t="shared" si="52"/>
        <v>50.020666666666671</v>
      </c>
      <c r="BR99" s="18">
        <f t="shared" si="53"/>
        <v>37.515500000000003</v>
      </c>
      <c r="BS99" s="18">
        <v>800</v>
      </c>
      <c r="BT99" s="18">
        <v>600</v>
      </c>
      <c r="BU99" s="18">
        <v>300.12400000000002</v>
      </c>
      <c r="BV99" s="18">
        <v>0</v>
      </c>
      <c r="BW99" s="18">
        <v>0</v>
      </c>
      <c r="BX99" s="18">
        <v>0</v>
      </c>
      <c r="BY99" s="18">
        <v>0</v>
      </c>
      <c r="BZ99" s="18">
        <v>0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v>0</v>
      </c>
      <c r="CH99" s="18">
        <v>0</v>
      </c>
      <c r="CI99" s="18">
        <v>0</v>
      </c>
      <c r="CJ99" s="18">
        <v>0</v>
      </c>
      <c r="CK99" s="18">
        <v>0</v>
      </c>
      <c r="CL99" s="18">
        <v>0</v>
      </c>
      <c r="CM99" s="18">
        <v>0</v>
      </c>
      <c r="CN99" s="18">
        <v>1300</v>
      </c>
      <c r="CO99" s="18">
        <v>975</v>
      </c>
      <c r="CP99" s="18">
        <v>268.3</v>
      </c>
      <c r="CQ99" s="18">
        <v>600</v>
      </c>
      <c r="CR99" s="18">
        <v>450</v>
      </c>
      <c r="CS99" s="18">
        <v>0</v>
      </c>
      <c r="CT99" s="18">
        <v>0</v>
      </c>
      <c r="CU99" s="18">
        <v>0</v>
      </c>
      <c r="CV99" s="18">
        <v>0</v>
      </c>
      <c r="CW99" s="18">
        <v>0</v>
      </c>
      <c r="CX99" s="18">
        <v>0</v>
      </c>
      <c r="CY99" s="18">
        <v>0</v>
      </c>
      <c r="CZ99" s="18">
        <v>0</v>
      </c>
      <c r="DA99" s="18">
        <v>0</v>
      </c>
      <c r="DB99" s="18">
        <v>0</v>
      </c>
      <c r="DC99" s="18">
        <v>0</v>
      </c>
      <c r="DD99" s="18">
        <v>0</v>
      </c>
      <c r="DE99" s="18">
        <v>0</v>
      </c>
      <c r="DF99" s="18">
        <v>0</v>
      </c>
      <c r="DG99" s="18">
        <f t="shared" si="35"/>
        <v>18800</v>
      </c>
      <c r="DH99" s="18">
        <f t="shared" si="35"/>
        <v>14099.9</v>
      </c>
      <c r="DI99" s="18">
        <f t="shared" si="36"/>
        <v>7360.3209999999999</v>
      </c>
      <c r="DJ99" s="18">
        <v>0</v>
      </c>
      <c r="DK99" s="18">
        <v>0</v>
      </c>
      <c r="DL99" s="18">
        <v>0</v>
      </c>
      <c r="DM99" s="18">
        <v>0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0</v>
      </c>
      <c r="DT99" s="18">
        <v>0</v>
      </c>
      <c r="DU99" s="18">
        <v>0</v>
      </c>
      <c r="DV99" s="18">
        <v>0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f t="shared" si="37"/>
        <v>0</v>
      </c>
      <c r="ED99" s="18">
        <f t="shared" si="37"/>
        <v>0</v>
      </c>
      <c r="EE99" s="18">
        <f t="shared" si="38"/>
        <v>0</v>
      </c>
      <c r="EF99" s="19"/>
      <c r="EG99" s="19"/>
      <c r="EI99" s="19"/>
      <c r="EJ99" s="19"/>
      <c r="EL99" s="19"/>
    </row>
    <row r="100" spans="1:142" s="20" customFormat="1" ht="21" customHeight="1" x14ac:dyDescent="0.25">
      <c r="A100" s="17">
        <v>91</v>
      </c>
      <c r="B100" s="25" t="s">
        <v>91</v>
      </c>
      <c r="C100" s="18">
        <v>11208.9</v>
      </c>
      <c r="D100" s="18">
        <v>289.5</v>
      </c>
      <c r="E100" s="18">
        <f t="shared" si="31"/>
        <v>35505.100000000006</v>
      </c>
      <c r="F100" s="18">
        <f t="shared" si="31"/>
        <v>26816.074999999997</v>
      </c>
      <c r="G100" s="18">
        <f t="shared" si="31"/>
        <v>13198.014499999999</v>
      </c>
      <c r="H100" s="18">
        <f t="shared" si="39"/>
        <v>49.216801862315798</v>
      </c>
      <c r="I100" s="18">
        <f t="shared" si="32"/>
        <v>37.172165407223176</v>
      </c>
      <c r="J100" s="18">
        <f t="shared" si="55"/>
        <v>27122.2</v>
      </c>
      <c r="K100" s="18">
        <f t="shared" si="55"/>
        <v>20528.900000000001</v>
      </c>
      <c r="L100" s="18">
        <f t="shared" si="55"/>
        <v>7609.5145000000002</v>
      </c>
      <c r="M100" s="18">
        <f t="shared" si="40"/>
        <v>37.067327036519245</v>
      </c>
      <c r="N100" s="18">
        <f t="shared" si="41"/>
        <v>28.056405822536519</v>
      </c>
      <c r="O100" s="18">
        <f t="shared" si="33"/>
        <v>2551.4</v>
      </c>
      <c r="P100" s="18">
        <f t="shared" si="33"/>
        <v>1926.4</v>
      </c>
      <c r="Q100" s="18">
        <f t="shared" si="33"/>
        <v>994.1</v>
      </c>
      <c r="R100" s="18">
        <f t="shared" si="42"/>
        <v>51.604028239202663</v>
      </c>
      <c r="S100" s="18">
        <f t="shared" si="43"/>
        <v>38.962922317159205</v>
      </c>
      <c r="T100" s="18">
        <v>51.4</v>
      </c>
      <c r="U100" s="18">
        <v>51.4</v>
      </c>
      <c r="V100" s="18">
        <v>27.1</v>
      </c>
      <c r="W100" s="18">
        <f t="shared" si="44"/>
        <v>52.723735408560316</v>
      </c>
      <c r="X100" s="18">
        <f t="shared" si="45"/>
        <v>52.723735408560316</v>
      </c>
      <c r="Y100" s="18">
        <v>18187.3</v>
      </c>
      <c r="Z100" s="18">
        <v>13570</v>
      </c>
      <c r="AA100" s="18">
        <v>5431.0245000000004</v>
      </c>
      <c r="AB100" s="18">
        <f t="shared" si="46"/>
        <v>40.022288135593229</v>
      </c>
      <c r="AC100" s="18">
        <f t="shared" si="47"/>
        <v>29.861631468112364</v>
      </c>
      <c r="AD100" s="18">
        <v>2500</v>
      </c>
      <c r="AE100" s="18">
        <v>1875</v>
      </c>
      <c r="AF100" s="18">
        <v>967</v>
      </c>
      <c r="AG100" s="18">
        <f t="shared" si="48"/>
        <v>51.573333333333338</v>
      </c>
      <c r="AH100" s="18">
        <f t="shared" si="49"/>
        <v>38.68</v>
      </c>
      <c r="AI100" s="18">
        <v>36</v>
      </c>
      <c r="AJ100" s="18">
        <v>27</v>
      </c>
      <c r="AK100" s="18">
        <v>97.71</v>
      </c>
      <c r="AL100" s="18">
        <f t="shared" si="50"/>
        <v>361.88888888888886</v>
      </c>
      <c r="AM100" s="18">
        <f t="shared" si="51"/>
        <v>271.41666666666663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8382.9000000000015</v>
      </c>
      <c r="AZ100" s="18">
        <v>6287.1749999999993</v>
      </c>
      <c r="BA100" s="18">
        <v>5588.5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f t="shared" si="34"/>
        <v>631.5</v>
      </c>
      <c r="BO100" s="18">
        <f t="shared" si="34"/>
        <v>465</v>
      </c>
      <c r="BP100" s="18">
        <f t="shared" si="34"/>
        <v>43.48</v>
      </c>
      <c r="BQ100" s="18">
        <f t="shared" si="52"/>
        <v>9.3505376344086013</v>
      </c>
      <c r="BR100" s="18">
        <f t="shared" si="53"/>
        <v>6.8851939825811561</v>
      </c>
      <c r="BS100" s="18">
        <v>631.5</v>
      </c>
      <c r="BT100" s="18">
        <v>465</v>
      </c>
      <c r="BU100" s="18">
        <v>43.48</v>
      </c>
      <c r="BV100" s="18">
        <v>0</v>
      </c>
      <c r="BW100" s="18">
        <v>0</v>
      </c>
      <c r="BX100" s="18">
        <v>0</v>
      </c>
      <c r="BY100" s="18">
        <v>0</v>
      </c>
      <c r="BZ100" s="18">
        <v>0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v>0</v>
      </c>
      <c r="CH100" s="18">
        <v>0</v>
      </c>
      <c r="CI100" s="18">
        <v>0</v>
      </c>
      <c r="CJ100" s="18">
        <v>0</v>
      </c>
      <c r="CK100" s="18">
        <v>1300</v>
      </c>
      <c r="CL100" s="18">
        <v>975</v>
      </c>
      <c r="CM100" s="18">
        <v>759.07</v>
      </c>
      <c r="CN100" s="18">
        <v>4162.5</v>
      </c>
      <c r="CO100" s="18">
        <v>3312</v>
      </c>
      <c r="CP100" s="18">
        <v>23.71</v>
      </c>
      <c r="CQ100" s="18">
        <v>1596</v>
      </c>
      <c r="CR100" s="18">
        <v>1000</v>
      </c>
      <c r="CS100" s="18">
        <v>0</v>
      </c>
      <c r="CT100" s="18">
        <v>0</v>
      </c>
      <c r="CU100" s="18">
        <v>0</v>
      </c>
      <c r="CV100" s="18">
        <v>0</v>
      </c>
      <c r="CW100" s="18">
        <v>0</v>
      </c>
      <c r="CX100" s="18">
        <v>0</v>
      </c>
      <c r="CY100" s="18">
        <v>0</v>
      </c>
      <c r="CZ100" s="18">
        <v>0</v>
      </c>
      <c r="DA100" s="18">
        <v>0</v>
      </c>
      <c r="DB100" s="18">
        <v>0</v>
      </c>
      <c r="DC100" s="18">
        <v>253.5</v>
      </c>
      <c r="DD100" s="18">
        <v>253.5</v>
      </c>
      <c r="DE100" s="18">
        <v>260.42</v>
      </c>
      <c r="DF100" s="18">
        <v>0</v>
      </c>
      <c r="DG100" s="18">
        <f t="shared" si="35"/>
        <v>35505.100000000006</v>
      </c>
      <c r="DH100" s="18">
        <f t="shared" si="35"/>
        <v>26816.074999999997</v>
      </c>
      <c r="DI100" s="18">
        <f t="shared" si="36"/>
        <v>13198.014499999999</v>
      </c>
      <c r="DJ100" s="18">
        <v>0</v>
      </c>
      <c r="DK100" s="18">
        <v>0</v>
      </c>
      <c r="DL100" s="18">
        <v>0</v>
      </c>
      <c r="DM100" s="18">
        <v>0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f t="shared" si="37"/>
        <v>0</v>
      </c>
      <c r="ED100" s="18">
        <f t="shared" si="37"/>
        <v>0</v>
      </c>
      <c r="EE100" s="18">
        <f t="shared" si="38"/>
        <v>0</v>
      </c>
      <c r="EF100" s="19"/>
      <c r="EG100" s="19"/>
      <c r="EI100" s="19"/>
      <c r="EJ100" s="19"/>
      <c r="EL100" s="19"/>
    </row>
    <row r="101" spans="1:142" s="20" customFormat="1" ht="21" customHeight="1" x14ac:dyDescent="0.25">
      <c r="A101" s="17">
        <v>92</v>
      </c>
      <c r="B101" s="25" t="s">
        <v>92</v>
      </c>
      <c r="C101" s="18">
        <v>120609</v>
      </c>
      <c r="D101" s="18">
        <v>0</v>
      </c>
      <c r="E101" s="18">
        <f t="shared" si="31"/>
        <v>8726</v>
      </c>
      <c r="F101" s="18">
        <f t="shared" si="31"/>
        <v>6066</v>
      </c>
      <c r="G101" s="18">
        <f t="shared" si="31"/>
        <v>4916.2409999999991</v>
      </c>
      <c r="H101" s="18">
        <f t="shared" si="39"/>
        <v>81.045845697329369</v>
      </c>
      <c r="I101" s="18">
        <f t="shared" si="32"/>
        <v>56.340144396057745</v>
      </c>
      <c r="J101" s="18">
        <f t="shared" si="55"/>
        <v>5226</v>
      </c>
      <c r="K101" s="18">
        <f t="shared" si="55"/>
        <v>3441</v>
      </c>
      <c r="L101" s="18">
        <f t="shared" si="55"/>
        <v>2583.0409999999997</v>
      </c>
      <c r="M101" s="18">
        <f t="shared" si="40"/>
        <v>75.066579482708505</v>
      </c>
      <c r="N101" s="18">
        <f t="shared" si="41"/>
        <v>49.426731725985448</v>
      </c>
      <c r="O101" s="18">
        <f t="shared" si="33"/>
        <v>185</v>
      </c>
      <c r="P101" s="18">
        <f t="shared" si="33"/>
        <v>135</v>
      </c>
      <c r="Q101" s="18">
        <f t="shared" si="33"/>
        <v>136.64099999999999</v>
      </c>
      <c r="R101" s="18">
        <f t="shared" si="42"/>
        <v>101.21555555555555</v>
      </c>
      <c r="S101" s="18">
        <f t="shared" si="43"/>
        <v>73.859999999999985</v>
      </c>
      <c r="T101" s="18">
        <v>0</v>
      </c>
      <c r="U101" s="18">
        <v>0</v>
      </c>
      <c r="V101" s="18">
        <v>8.1000000000000003E-2</v>
      </c>
      <c r="W101" s="18">
        <v>0</v>
      </c>
      <c r="X101" s="18">
        <v>0</v>
      </c>
      <c r="Y101" s="18">
        <v>4424</v>
      </c>
      <c r="Z101" s="18">
        <v>2800</v>
      </c>
      <c r="AA101" s="18">
        <v>2086.1999999999998</v>
      </c>
      <c r="AB101" s="18">
        <f t="shared" si="46"/>
        <v>74.507142857142853</v>
      </c>
      <c r="AC101" s="18">
        <f t="shared" si="47"/>
        <v>47.156419529837244</v>
      </c>
      <c r="AD101" s="18">
        <v>185</v>
      </c>
      <c r="AE101" s="18">
        <v>135</v>
      </c>
      <c r="AF101" s="18">
        <v>136.56</v>
      </c>
      <c r="AG101" s="18">
        <f t="shared" si="48"/>
        <v>101.15555555555555</v>
      </c>
      <c r="AH101" s="18">
        <f t="shared" si="49"/>
        <v>73.816216216216219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3500</v>
      </c>
      <c r="AZ101" s="18">
        <v>2625</v>
      </c>
      <c r="BA101" s="18">
        <v>2333.1999999999998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f t="shared" si="34"/>
        <v>601</v>
      </c>
      <c r="BO101" s="18">
        <f t="shared" si="34"/>
        <v>490</v>
      </c>
      <c r="BP101" s="18">
        <f t="shared" si="34"/>
        <v>322.2</v>
      </c>
      <c r="BQ101" s="18">
        <f t="shared" si="52"/>
        <v>65.755102040816325</v>
      </c>
      <c r="BR101" s="18">
        <f t="shared" si="53"/>
        <v>53.610648918469217</v>
      </c>
      <c r="BS101" s="18">
        <v>401</v>
      </c>
      <c r="BT101" s="18">
        <v>340</v>
      </c>
      <c r="BU101" s="18">
        <v>322.2</v>
      </c>
      <c r="BV101" s="18">
        <v>0</v>
      </c>
      <c r="BW101" s="18">
        <v>0</v>
      </c>
      <c r="BX101" s="18">
        <v>0</v>
      </c>
      <c r="BY101" s="18">
        <v>0</v>
      </c>
      <c r="BZ101" s="18">
        <v>0</v>
      </c>
      <c r="CA101" s="18">
        <v>0</v>
      </c>
      <c r="CB101" s="18">
        <v>200</v>
      </c>
      <c r="CC101" s="18">
        <v>150</v>
      </c>
      <c r="CD101" s="18">
        <v>0</v>
      </c>
      <c r="CE101" s="18">
        <v>0</v>
      </c>
      <c r="CF101" s="18">
        <v>0</v>
      </c>
      <c r="CG101" s="18">
        <v>0</v>
      </c>
      <c r="CH101" s="18">
        <v>0</v>
      </c>
      <c r="CI101" s="18">
        <v>0</v>
      </c>
      <c r="CJ101" s="18">
        <v>0</v>
      </c>
      <c r="CK101" s="18">
        <v>0</v>
      </c>
      <c r="CL101" s="18">
        <v>0</v>
      </c>
      <c r="CM101" s="18">
        <v>0</v>
      </c>
      <c r="CN101" s="18">
        <v>16</v>
      </c>
      <c r="CO101" s="18">
        <v>16</v>
      </c>
      <c r="CP101" s="18">
        <v>38</v>
      </c>
      <c r="CQ101" s="18">
        <v>0</v>
      </c>
      <c r="CR101" s="18">
        <v>0</v>
      </c>
      <c r="CS101" s="18">
        <v>0</v>
      </c>
      <c r="CT101" s="18">
        <v>0</v>
      </c>
      <c r="CU101" s="18">
        <v>0</v>
      </c>
      <c r="CV101" s="18">
        <v>0</v>
      </c>
      <c r="CW101" s="18">
        <v>0</v>
      </c>
      <c r="CX101" s="18">
        <v>0</v>
      </c>
      <c r="CY101" s="18">
        <v>0</v>
      </c>
      <c r="CZ101" s="18">
        <v>0</v>
      </c>
      <c r="DA101" s="18">
        <v>0</v>
      </c>
      <c r="DB101" s="18">
        <v>0</v>
      </c>
      <c r="DC101" s="18">
        <v>0</v>
      </c>
      <c r="DD101" s="18">
        <v>0</v>
      </c>
      <c r="DE101" s="18">
        <v>0</v>
      </c>
      <c r="DF101" s="18">
        <v>0</v>
      </c>
      <c r="DG101" s="18">
        <f t="shared" si="35"/>
        <v>8726</v>
      </c>
      <c r="DH101" s="18">
        <f t="shared" si="35"/>
        <v>6066</v>
      </c>
      <c r="DI101" s="18">
        <f t="shared" si="36"/>
        <v>4916.2409999999991</v>
      </c>
      <c r="DJ101" s="18">
        <v>0</v>
      </c>
      <c r="DK101" s="18">
        <v>0</v>
      </c>
      <c r="DL101" s="18">
        <v>0</v>
      </c>
      <c r="DM101" s="18">
        <v>0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f t="shared" si="37"/>
        <v>0</v>
      </c>
      <c r="ED101" s="18">
        <f t="shared" si="37"/>
        <v>0</v>
      </c>
      <c r="EE101" s="18">
        <f t="shared" si="38"/>
        <v>0</v>
      </c>
      <c r="EF101" s="19"/>
      <c r="EG101" s="19"/>
      <c r="EI101" s="19"/>
      <c r="EJ101" s="19"/>
      <c r="EL101" s="19"/>
    </row>
    <row r="102" spans="1:142" s="20" customFormat="1" ht="21" customHeight="1" x14ac:dyDescent="0.25">
      <c r="A102" s="17">
        <v>93</v>
      </c>
      <c r="B102" s="25" t="s">
        <v>93</v>
      </c>
      <c r="C102" s="18">
        <v>11640.6</v>
      </c>
      <c r="D102" s="18">
        <v>0</v>
      </c>
      <c r="E102" s="18">
        <f t="shared" si="31"/>
        <v>16272.1</v>
      </c>
      <c r="F102" s="18">
        <f t="shared" si="31"/>
        <v>11280.375</v>
      </c>
      <c r="G102" s="18">
        <f t="shared" si="31"/>
        <v>9803.3163999999997</v>
      </c>
      <c r="H102" s="18">
        <f t="shared" si="39"/>
        <v>86.905944172955245</v>
      </c>
      <c r="I102" s="18">
        <f t="shared" si="32"/>
        <v>60.246166137130416</v>
      </c>
      <c r="J102" s="18">
        <f t="shared" si="55"/>
        <v>6250</v>
      </c>
      <c r="K102" s="18">
        <f t="shared" si="55"/>
        <v>3763.8</v>
      </c>
      <c r="L102" s="18">
        <f t="shared" si="55"/>
        <v>3122.0164</v>
      </c>
      <c r="M102" s="18">
        <f t="shared" si="40"/>
        <v>82.948520112652105</v>
      </c>
      <c r="N102" s="18">
        <f t="shared" si="41"/>
        <v>49.952262399999995</v>
      </c>
      <c r="O102" s="18">
        <f t="shared" si="33"/>
        <v>1100</v>
      </c>
      <c r="P102" s="18">
        <f t="shared" si="33"/>
        <v>701.8</v>
      </c>
      <c r="Q102" s="18">
        <f t="shared" si="33"/>
        <v>1165.4164000000001</v>
      </c>
      <c r="R102" s="18">
        <f t="shared" si="42"/>
        <v>166.06104303220292</v>
      </c>
      <c r="S102" s="18">
        <f t="shared" si="43"/>
        <v>105.94694545454546</v>
      </c>
      <c r="T102" s="18">
        <v>2.4</v>
      </c>
      <c r="U102" s="18">
        <v>1.8</v>
      </c>
      <c r="V102" s="18">
        <v>0.40200000000000002</v>
      </c>
      <c r="W102" s="18">
        <f t="shared" si="44"/>
        <v>22.333333333333332</v>
      </c>
      <c r="X102" s="18">
        <f t="shared" si="45"/>
        <v>16.75</v>
      </c>
      <c r="Y102" s="18">
        <v>4400</v>
      </c>
      <c r="Z102" s="18">
        <v>2500</v>
      </c>
      <c r="AA102" s="18">
        <v>1956.6</v>
      </c>
      <c r="AB102" s="18">
        <f t="shared" si="46"/>
        <v>78.263999999999996</v>
      </c>
      <c r="AC102" s="18">
        <f t="shared" si="47"/>
        <v>44.468181818181819</v>
      </c>
      <c r="AD102" s="18">
        <v>1097.5999999999999</v>
      </c>
      <c r="AE102" s="18">
        <v>700</v>
      </c>
      <c r="AF102" s="18">
        <v>1165.0144</v>
      </c>
      <c r="AG102" s="18">
        <f t="shared" si="48"/>
        <v>166.4306285714286</v>
      </c>
      <c r="AH102" s="18">
        <f t="shared" si="49"/>
        <v>106.14198250728863</v>
      </c>
      <c r="AI102" s="18">
        <v>50</v>
      </c>
      <c r="AJ102" s="18">
        <v>37</v>
      </c>
      <c r="AK102" s="18">
        <v>0</v>
      </c>
      <c r="AL102" s="18">
        <f t="shared" si="50"/>
        <v>0</v>
      </c>
      <c r="AM102" s="18">
        <f t="shared" si="51"/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10022.1</v>
      </c>
      <c r="AZ102" s="18">
        <v>7516.5750000000007</v>
      </c>
      <c r="BA102" s="18">
        <v>6681.3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f t="shared" si="34"/>
        <v>300</v>
      </c>
      <c r="BO102" s="18">
        <f t="shared" si="34"/>
        <v>225</v>
      </c>
      <c r="BP102" s="18">
        <f t="shared" si="34"/>
        <v>0</v>
      </c>
      <c r="BQ102" s="18">
        <f t="shared" si="52"/>
        <v>0</v>
      </c>
      <c r="BR102" s="18">
        <f t="shared" si="53"/>
        <v>0</v>
      </c>
      <c r="BS102" s="18">
        <v>300</v>
      </c>
      <c r="BT102" s="18">
        <v>225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400</v>
      </c>
      <c r="CO102" s="18">
        <v>300</v>
      </c>
      <c r="CP102" s="18">
        <v>0</v>
      </c>
      <c r="CQ102" s="18">
        <v>400</v>
      </c>
      <c r="CR102" s="18">
        <v>300</v>
      </c>
      <c r="CS102" s="18">
        <v>0</v>
      </c>
      <c r="CT102" s="18">
        <v>0</v>
      </c>
      <c r="CU102" s="18">
        <v>0</v>
      </c>
      <c r="CV102" s="18">
        <v>0</v>
      </c>
      <c r="CW102" s="18">
        <v>0</v>
      </c>
      <c r="CX102" s="18">
        <v>0</v>
      </c>
      <c r="CY102" s="18">
        <v>0</v>
      </c>
      <c r="CZ102" s="18">
        <v>0</v>
      </c>
      <c r="DA102" s="18">
        <v>0</v>
      </c>
      <c r="DB102" s="18">
        <v>0</v>
      </c>
      <c r="DC102" s="18">
        <v>0</v>
      </c>
      <c r="DD102" s="18">
        <v>0</v>
      </c>
      <c r="DE102" s="18">
        <v>0</v>
      </c>
      <c r="DF102" s="18">
        <v>0</v>
      </c>
      <c r="DG102" s="18">
        <f t="shared" si="35"/>
        <v>16272.1</v>
      </c>
      <c r="DH102" s="18">
        <f t="shared" si="35"/>
        <v>11280.375</v>
      </c>
      <c r="DI102" s="18">
        <f t="shared" si="36"/>
        <v>9803.3163999999997</v>
      </c>
      <c r="DJ102" s="18">
        <v>0</v>
      </c>
      <c r="DK102" s="18">
        <v>0</v>
      </c>
      <c r="DL102" s="18">
        <v>0</v>
      </c>
      <c r="DM102" s="18">
        <v>0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>
        <v>0</v>
      </c>
      <c r="DT102" s="18">
        <v>0</v>
      </c>
      <c r="DU102" s="18">
        <v>0</v>
      </c>
      <c r="DV102" s="18">
        <v>0</v>
      </c>
      <c r="DW102" s="18">
        <v>0</v>
      </c>
      <c r="DX102" s="18">
        <v>0</v>
      </c>
      <c r="DY102" s="18">
        <v>0</v>
      </c>
      <c r="DZ102" s="18">
        <v>0</v>
      </c>
      <c r="EA102" s="18">
        <v>0</v>
      </c>
      <c r="EB102" s="18">
        <v>0</v>
      </c>
      <c r="EC102" s="18">
        <f t="shared" si="37"/>
        <v>0</v>
      </c>
      <c r="ED102" s="18">
        <f t="shared" si="37"/>
        <v>0</v>
      </c>
      <c r="EE102" s="18">
        <f t="shared" si="38"/>
        <v>0</v>
      </c>
      <c r="EF102" s="19"/>
      <c r="EG102" s="19"/>
      <c r="EI102" s="19"/>
      <c r="EJ102" s="19"/>
      <c r="EL102" s="19"/>
    </row>
    <row r="103" spans="1:142" s="20" customFormat="1" ht="21" customHeight="1" x14ac:dyDescent="0.25">
      <c r="A103" s="17">
        <v>94</v>
      </c>
      <c r="B103" s="25" t="s">
        <v>94</v>
      </c>
      <c r="C103" s="18">
        <v>383</v>
      </c>
      <c r="D103" s="18">
        <v>413</v>
      </c>
      <c r="E103" s="18">
        <f t="shared" si="31"/>
        <v>16570</v>
      </c>
      <c r="F103" s="18">
        <f t="shared" si="31"/>
        <v>12427.5</v>
      </c>
      <c r="G103" s="18">
        <f t="shared" si="31"/>
        <v>7119.674</v>
      </c>
      <c r="H103" s="18">
        <f t="shared" si="39"/>
        <v>57.289672098169383</v>
      </c>
      <c r="I103" s="18">
        <f t="shared" si="32"/>
        <v>42.967254073627039</v>
      </c>
      <c r="J103" s="18">
        <f t="shared" si="55"/>
        <v>13070</v>
      </c>
      <c r="K103" s="18">
        <f t="shared" si="55"/>
        <v>9802.5</v>
      </c>
      <c r="L103" s="18">
        <f t="shared" si="55"/>
        <v>4913.9139999999998</v>
      </c>
      <c r="M103" s="18">
        <f t="shared" si="40"/>
        <v>50.129191532772253</v>
      </c>
      <c r="N103" s="18">
        <f t="shared" si="41"/>
        <v>37.596893649579187</v>
      </c>
      <c r="O103" s="18">
        <f t="shared" si="33"/>
        <v>600</v>
      </c>
      <c r="P103" s="18">
        <f t="shared" si="33"/>
        <v>450</v>
      </c>
      <c r="Q103" s="18">
        <f t="shared" si="33"/>
        <v>249.63400000000001</v>
      </c>
      <c r="R103" s="18">
        <f t="shared" si="42"/>
        <v>55.474222222222224</v>
      </c>
      <c r="S103" s="18">
        <f t="shared" si="43"/>
        <v>41.605666666666671</v>
      </c>
      <c r="T103" s="18">
        <v>0</v>
      </c>
      <c r="U103" s="18">
        <v>0</v>
      </c>
      <c r="V103" s="18">
        <v>0.104</v>
      </c>
      <c r="W103" s="18">
        <v>0</v>
      </c>
      <c r="X103" s="18">
        <v>0</v>
      </c>
      <c r="Y103" s="18">
        <v>11070</v>
      </c>
      <c r="Z103" s="18">
        <v>8302.5</v>
      </c>
      <c r="AA103" s="18">
        <v>4198.17</v>
      </c>
      <c r="AB103" s="18">
        <f t="shared" si="46"/>
        <v>50.565130984643183</v>
      </c>
      <c r="AC103" s="18">
        <f t="shared" si="47"/>
        <v>37.923848238482385</v>
      </c>
      <c r="AD103" s="18">
        <v>600</v>
      </c>
      <c r="AE103" s="18">
        <v>450</v>
      </c>
      <c r="AF103" s="18">
        <v>249.53</v>
      </c>
      <c r="AG103" s="18">
        <f t="shared" si="48"/>
        <v>55.451111111111103</v>
      </c>
      <c r="AH103" s="18">
        <f t="shared" si="49"/>
        <v>41.588333333333331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3500</v>
      </c>
      <c r="AZ103" s="18">
        <v>2625</v>
      </c>
      <c r="BA103" s="18">
        <v>2333.1999999999998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f t="shared" si="34"/>
        <v>500</v>
      </c>
      <c r="BO103" s="18">
        <f t="shared" si="34"/>
        <v>375</v>
      </c>
      <c r="BP103" s="18">
        <f t="shared" si="34"/>
        <v>180</v>
      </c>
      <c r="BQ103" s="18">
        <f t="shared" si="52"/>
        <v>48</v>
      </c>
      <c r="BR103" s="18">
        <f t="shared" si="53"/>
        <v>36</v>
      </c>
      <c r="BS103" s="18">
        <v>500</v>
      </c>
      <c r="BT103" s="18">
        <v>375</v>
      </c>
      <c r="BU103" s="18">
        <v>180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400</v>
      </c>
      <c r="CL103" s="18">
        <v>300</v>
      </c>
      <c r="CM103" s="18">
        <v>183.11</v>
      </c>
      <c r="CN103" s="18">
        <v>0</v>
      </c>
      <c r="CO103" s="18">
        <v>0</v>
      </c>
      <c r="CP103" s="18">
        <v>0</v>
      </c>
      <c r="CQ103" s="18">
        <v>0</v>
      </c>
      <c r="CR103" s="18">
        <v>0</v>
      </c>
      <c r="CS103" s="18">
        <v>0</v>
      </c>
      <c r="CT103" s="18">
        <v>500</v>
      </c>
      <c r="CU103" s="18">
        <v>375</v>
      </c>
      <c r="CV103" s="18">
        <v>103</v>
      </c>
      <c r="CW103" s="18">
        <v>0</v>
      </c>
      <c r="CX103" s="18">
        <v>0</v>
      </c>
      <c r="CY103" s="18">
        <v>0</v>
      </c>
      <c r="CZ103" s="18">
        <v>0</v>
      </c>
      <c r="DA103" s="18">
        <v>0</v>
      </c>
      <c r="DB103" s="18">
        <v>0</v>
      </c>
      <c r="DC103" s="18">
        <v>0</v>
      </c>
      <c r="DD103" s="18">
        <v>0</v>
      </c>
      <c r="DE103" s="18">
        <v>0</v>
      </c>
      <c r="DF103" s="18">
        <v>-127.44</v>
      </c>
      <c r="DG103" s="18">
        <f t="shared" si="35"/>
        <v>16570</v>
      </c>
      <c r="DH103" s="18">
        <f t="shared" si="35"/>
        <v>12427.5</v>
      </c>
      <c r="DI103" s="18">
        <f t="shared" si="36"/>
        <v>7119.674</v>
      </c>
      <c r="DJ103" s="18">
        <v>0</v>
      </c>
      <c r="DK103" s="18">
        <v>0</v>
      </c>
      <c r="DL103" s="18">
        <v>0</v>
      </c>
      <c r="DM103" s="18">
        <v>0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f t="shared" si="37"/>
        <v>0</v>
      </c>
      <c r="ED103" s="18">
        <f t="shared" si="37"/>
        <v>0</v>
      </c>
      <c r="EE103" s="18">
        <f t="shared" si="38"/>
        <v>0</v>
      </c>
      <c r="EF103" s="19"/>
      <c r="EG103" s="19"/>
      <c r="EI103" s="19"/>
      <c r="EJ103" s="19"/>
      <c r="EL103" s="19"/>
    </row>
    <row r="104" spans="1:142" s="20" customFormat="1" ht="21" customHeight="1" x14ac:dyDescent="0.25">
      <c r="A104" s="17">
        <v>95</v>
      </c>
      <c r="B104" s="25" t="s">
        <v>95</v>
      </c>
      <c r="C104" s="18">
        <v>1334.3</v>
      </c>
      <c r="D104" s="18">
        <v>98.6</v>
      </c>
      <c r="E104" s="18">
        <f t="shared" si="31"/>
        <v>16497.8</v>
      </c>
      <c r="F104" s="18">
        <f t="shared" si="31"/>
        <v>12035</v>
      </c>
      <c r="G104" s="18">
        <f t="shared" si="31"/>
        <v>8164.4040000000005</v>
      </c>
      <c r="H104" s="18">
        <f t="shared" si="39"/>
        <v>67.838836726215206</v>
      </c>
      <c r="I104" s="18">
        <f t="shared" si="32"/>
        <v>49.487834741601915</v>
      </c>
      <c r="J104" s="18">
        <f t="shared" si="55"/>
        <v>12997.8</v>
      </c>
      <c r="K104" s="18">
        <f t="shared" si="55"/>
        <v>9410</v>
      </c>
      <c r="L104" s="18">
        <f t="shared" si="55"/>
        <v>5831.2040000000006</v>
      </c>
      <c r="M104" s="18">
        <f t="shared" si="40"/>
        <v>61.968161530286935</v>
      </c>
      <c r="N104" s="18">
        <f t="shared" si="41"/>
        <v>44.863007585899162</v>
      </c>
      <c r="O104" s="18">
        <f t="shared" si="33"/>
        <v>210</v>
      </c>
      <c r="P104" s="18">
        <f t="shared" si="33"/>
        <v>210</v>
      </c>
      <c r="Q104" s="18">
        <f t="shared" si="33"/>
        <v>297.29199999999997</v>
      </c>
      <c r="R104" s="18">
        <f t="shared" si="42"/>
        <v>141.56761904761902</v>
      </c>
      <c r="S104" s="18">
        <f t="shared" si="43"/>
        <v>141.56761904761902</v>
      </c>
      <c r="T104" s="18">
        <v>10</v>
      </c>
      <c r="U104" s="18">
        <v>10</v>
      </c>
      <c r="V104" s="18">
        <v>0</v>
      </c>
      <c r="W104" s="18">
        <f t="shared" si="44"/>
        <v>0</v>
      </c>
      <c r="X104" s="18">
        <f t="shared" si="45"/>
        <v>0</v>
      </c>
      <c r="Y104" s="18">
        <v>12000</v>
      </c>
      <c r="Z104" s="18">
        <v>9000</v>
      </c>
      <c r="AA104" s="18">
        <v>5372.6019999999999</v>
      </c>
      <c r="AB104" s="18">
        <f t="shared" si="46"/>
        <v>59.695577777777778</v>
      </c>
      <c r="AC104" s="18">
        <f t="shared" si="47"/>
        <v>44.771683333333335</v>
      </c>
      <c r="AD104" s="18">
        <v>200</v>
      </c>
      <c r="AE104" s="18">
        <v>200</v>
      </c>
      <c r="AF104" s="18">
        <v>297.29199999999997</v>
      </c>
      <c r="AG104" s="18">
        <f t="shared" si="48"/>
        <v>148.64599999999999</v>
      </c>
      <c r="AH104" s="18">
        <f t="shared" si="49"/>
        <v>148.64599999999999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3500</v>
      </c>
      <c r="AZ104" s="18">
        <v>2625</v>
      </c>
      <c r="BA104" s="18">
        <v>2333.1999999999998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f t="shared" si="34"/>
        <v>687.8</v>
      </c>
      <c r="BO104" s="18">
        <f t="shared" si="34"/>
        <v>200</v>
      </c>
      <c r="BP104" s="18">
        <f t="shared" si="34"/>
        <v>161.31</v>
      </c>
      <c r="BQ104" s="18">
        <f t="shared" si="52"/>
        <v>80.655000000000001</v>
      </c>
      <c r="BR104" s="18">
        <f t="shared" si="53"/>
        <v>23.453038674033149</v>
      </c>
      <c r="BS104" s="18">
        <v>387.8</v>
      </c>
      <c r="BT104" s="18">
        <v>200</v>
      </c>
      <c r="BU104" s="18">
        <v>161.31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300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100</v>
      </c>
      <c r="CO104" s="18">
        <v>0</v>
      </c>
      <c r="CP104" s="18">
        <v>0</v>
      </c>
      <c r="CQ104" s="18">
        <v>100</v>
      </c>
      <c r="CR104" s="18">
        <v>0</v>
      </c>
      <c r="CS104" s="18">
        <v>0</v>
      </c>
      <c r="CT104" s="18">
        <v>0</v>
      </c>
      <c r="CU104" s="18">
        <v>0</v>
      </c>
      <c r="CV104" s="18">
        <v>0</v>
      </c>
      <c r="CW104" s="18">
        <v>0</v>
      </c>
      <c r="CX104" s="18">
        <v>0</v>
      </c>
      <c r="CY104" s="18">
        <v>0</v>
      </c>
      <c r="CZ104" s="18">
        <v>0</v>
      </c>
      <c r="DA104" s="18">
        <v>0</v>
      </c>
      <c r="DB104" s="18">
        <v>0</v>
      </c>
      <c r="DC104" s="18">
        <v>0</v>
      </c>
      <c r="DD104" s="18">
        <v>0</v>
      </c>
      <c r="DE104" s="18">
        <v>0</v>
      </c>
      <c r="DF104" s="18">
        <v>0</v>
      </c>
      <c r="DG104" s="18">
        <f t="shared" si="35"/>
        <v>16497.8</v>
      </c>
      <c r="DH104" s="18">
        <f t="shared" si="35"/>
        <v>12035</v>
      </c>
      <c r="DI104" s="18">
        <f t="shared" si="36"/>
        <v>8164.4040000000005</v>
      </c>
      <c r="DJ104" s="18">
        <v>0</v>
      </c>
      <c r="DK104" s="18">
        <v>0</v>
      </c>
      <c r="DL104" s="18">
        <v>0</v>
      </c>
      <c r="DM104" s="18">
        <v>0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f t="shared" si="37"/>
        <v>0</v>
      </c>
      <c r="ED104" s="18">
        <f t="shared" si="37"/>
        <v>0</v>
      </c>
      <c r="EE104" s="18">
        <f t="shared" si="38"/>
        <v>0</v>
      </c>
      <c r="EF104" s="19"/>
      <c r="EG104" s="19"/>
      <c r="EI104" s="19"/>
      <c r="EJ104" s="19"/>
      <c r="EL104" s="19"/>
    </row>
    <row r="105" spans="1:142" s="20" customFormat="1" ht="21" customHeight="1" x14ac:dyDescent="0.25">
      <c r="A105" s="17">
        <v>96</v>
      </c>
      <c r="B105" s="25" t="s">
        <v>96</v>
      </c>
      <c r="C105" s="18">
        <v>0.1</v>
      </c>
      <c r="D105" s="18">
        <v>217.2</v>
      </c>
      <c r="E105" s="18">
        <f t="shared" si="31"/>
        <v>25550</v>
      </c>
      <c r="F105" s="18">
        <f t="shared" si="31"/>
        <v>19078.150000000001</v>
      </c>
      <c r="G105" s="18">
        <f t="shared" si="31"/>
        <v>12027.8691</v>
      </c>
      <c r="H105" s="18">
        <f t="shared" si="39"/>
        <v>63.045259105311565</v>
      </c>
      <c r="I105" s="18">
        <f t="shared" si="32"/>
        <v>47.075808610567513</v>
      </c>
      <c r="J105" s="18">
        <f t="shared" si="55"/>
        <v>13205.8</v>
      </c>
      <c r="K105" s="18">
        <f t="shared" si="55"/>
        <v>9820</v>
      </c>
      <c r="L105" s="18">
        <f t="shared" si="55"/>
        <v>3798.3690999999994</v>
      </c>
      <c r="M105" s="18">
        <f t="shared" si="40"/>
        <v>38.679929735234211</v>
      </c>
      <c r="N105" s="18">
        <f t="shared" si="41"/>
        <v>28.762885247391296</v>
      </c>
      <c r="O105" s="18">
        <f t="shared" si="33"/>
        <v>2780</v>
      </c>
      <c r="P105" s="18">
        <f t="shared" si="33"/>
        <v>2060</v>
      </c>
      <c r="Q105" s="18">
        <f t="shared" si="33"/>
        <v>1530.9009999999998</v>
      </c>
      <c r="R105" s="18">
        <f t="shared" si="42"/>
        <v>74.315582524271832</v>
      </c>
      <c r="S105" s="18">
        <f t="shared" si="43"/>
        <v>55.06838129496402</v>
      </c>
      <c r="T105" s="18">
        <v>480</v>
      </c>
      <c r="U105" s="18">
        <v>360</v>
      </c>
      <c r="V105" s="18">
        <v>320.44600000000003</v>
      </c>
      <c r="W105" s="18">
        <f t="shared" si="44"/>
        <v>89.012777777777785</v>
      </c>
      <c r="X105" s="18">
        <f t="shared" si="45"/>
        <v>66.759583333333339</v>
      </c>
      <c r="Y105" s="18">
        <v>7485.8</v>
      </c>
      <c r="Z105" s="18">
        <v>5700</v>
      </c>
      <c r="AA105" s="18">
        <v>977.41809999999998</v>
      </c>
      <c r="AB105" s="18">
        <f t="shared" si="46"/>
        <v>17.147685964912281</v>
      </c>
      <c r="AC105" s="18">
        <f t="shared" si="47"/>
        <v>13.056962515696386</v>
      </c>
      <c r="AD105" s="18">
        <v>2300</v>
      </c>
      <c r="AE105" s="18">
        <v>1700</v>
      </c>
      <c r="AF105" s="18">
        <v>1210.4549999999999</v>
      </c>
      <c r="AG105" s="18">
        <f t="shared" si="48"/>
        <v>71.203235294117633</v>
      </c>
      <c r="AH105" s="18">
        <f t="shared" si="49"/>
        <v>52.628478260869556</v>
      </c>
      <c r="AI105" s="18">
        <v>260</v>
      </c>
      <c r="AJ105" s="18">
        <v>160</v>
      </c>
      <c r="AK105" s="18">
        <v>0</v>
      </c>
      <c r="AL105" s="18">
        <f t="shared" si="50"/>
        <v>0</v>
      </c>
      <c r="AM105" s="18">
        <f t="shared" si="51"/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12344.2</v>
      </c>
      <c r="AZ105" s="18">
        <v>9258.15</v>
      </c>
      <c r="BA105" s="18">
        <v>8229.5</v>
      </c>
      <c r="BB105" s="18">
        <v>0</v>
      </c>
      <c r="BC105" s="18">
        <v>0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f t="shared" si="34"/>
        <v>400</v>
      </c>
      <c r="BO105" s="18">
        <f t="shared" si="34"/>
        <v>300</v>
      </c>
      <c r="BP105" s="18">
        <f t="shared" si="34"/>
        <v>679.31</v>
      </c>
      <c r="BQ105" s="18">
        <f t="shared" si="52"/>
        <v>226.43666666666667</v>
      </c>
      <c r="BR105" s="18">
        <f t="shared" si="53"/>
        <v>169.82749999999999</v>
      </c>
      <c r="BS105" s="18">
        <v>400</v>
      </c>
      <c r="BT105" s="18">
        <v>300</v>
      </c>
      <c r="BU105" s="18">
        <v>679.31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v>0</v>
      </c>
      <c r="CH105" s="18">
        <v>0</v>
      </c>
      <c r="CI105" s="18">
        <v>0</v>
      </c>
      <c r="CJ105" s="18">
        <v>0</v>
      </c>
      <c r="CK105" s="18">
        <v>1500</v>
      </c>
      <c r="CL105" s="18">
        <v>1000</v>
      </c>
      <c r="CM105" s="18">
        <v>608.58000000000004</v>
      </c>
      <c r="CN105" s="18">
        <v>780</v>
      </c>
      <c r="CO105" s="18">
        <v>600</v>
      </c>
      <c r="CP105" s="18">
        <v>2.16</v>
      </c>
      <c r="CQ105" s="18">
        <v>780</v>
      </c>
      <c r="CR105" s="18">
        <v>600</v>
      </c>
      <c r="CS105" s="18">
        <v>0</v>
      </c>
      <c r="CT105" s="18">
        <v>0</v>
      </c>
      <c r="CU105" s="18">
        <v>0</v>
      </c>
      <c r="CV105" s="18">
        <v>0</v>
      </c>
      <c r="CW105" s="18">
        <v>0</v>
      </c>
      <c r="CX105" s="18">
        <v>0</v>
      </c>
      <c r="CY105" s="18">
        <v>0</v>
      </c>
      <c r="CZ105" s="18">
        <v>0</v>
      </c>
      <c r="DA105" s="18">
        <v>0</v>
      </c>
      <c r="DB105" s="18">
        <v>0</v>
      </c>
      <c r="DC105" s="18">
        <v>0</v>
      </c>
      <c r="DD105" s="18">
        <v>0</v>
      </c>
      <c r="DE105" s="18">
        <v>0</v>
      </c>
      <c r="DF105" s="18">
        <v>0</v>
      </c>
      <c r="DG105" s="18">
        <f t="shared" si="35"/>
        <v>25550</v>
      </c>
      <c r="DH105" s="18">
        <f t="shared" si="35"/>
        <v>19078.150000000001</v>
      </c>
      <c r="DI105" s="18">
        <f t="shared" si="36"/>
        <v>12027.8691</v>
      </c>
      <c r="DJ105" s="18">
        <v>0</v>
      </c>
      <c r="DK105" s="18">
        <v>0</v>
      </c>
      <c r="DL105" s="18">
        <v>0</v>
      </c>
      <c r="DM105" s="18">
        <v>0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f t="shared" si="37"/>
        <v>0</v>
      </c>
      <c r="ED105" s="18">
        <f t="shared" si="37"/>
        <v>0</v>
      </c>
      <c r="EE105" s="18">
        <f t="shared" si="38"/>
        <v>0</v>
      </c>
      <c r="EF105" s="19"/>
      <c r="EG105" s="19"/>
      <c r="EI105" s="19"/>
      <c r="EJ105" s="19"/>
      <c r="EL105" s="19"/>
    </row>
    <row r="106" spans="1:142" s="20" customFormat="1" ht="21" customHeight="1" x14ac:dyDescent="0.25">
      <c r="A106" s="17">
        <v>97</v>
      </c>
      <c r="B106" s="25" t="s">
        <v>97</v>
      </c>
      <c r="C106" s="18">
        <v>623.70000000000005</v>
      </c>
      <c r="D106" s="18">
        <v>0</v>
      </c>
      <c r="E106" s="18">
        <f t="shared" si="31"/>
        <v>16214.1</v>
      </c>
      <c r="F106" s="18">
        <f t="shared" si="31"/>
        <v>9110.5750000000007</v>
      </c>
      <c r="G106" s="18">
        <f t="shared" si="31"/>
        <v>5611.2579999999998</v>
      </c>
      <c r="H106" s="18">
        <f t="shared" si="39"/>
        <v>61.590602129942397</v>
      </c>
      <c r="I106" s="18">
        <f t="shared" si="32"/>
        <v>34.607273915912693</v>
      </c>
      <c r="J106" s="18">
        <f t="shared" si="55"/>
        <v>12360</v>
      </c>
      <c r="K106" s="18">
        <f t="shared" si="55"/>
        <v>6220</v>
      </c>
      <c r="L106" s="18">
        <f t="shared" si="55"/>
        <v>3041.9580000000001</v>
      </c>
      <c r="M106" s="18">
        <f t="shared" si="40"/>
        <v>48.906077170418008</v>
      </c>
      <c r="N106" s="18">
        <f t="shared" si="41"/>
        <v>24.611310679611652</v>
      </c>
      <c r="O106" s="18">
        <f t="shared" si="33"/>
        <v>1200</v>
      </c>
      <c r="P106" s="18">
        <f t="shared" si="33"/>
        <v>880</v>
      </c>
      <c r="Q106" s="18">
        <f t="shared" si="33"/>
        <v>621.88300000000004</v>
      </c>
      <c r="R106" s="18">
        <f t="shared" si="42"/>
        <v>70.66852272727273</v>
      </c>
      <c r="S106" s="18">
        <f t="shared" si="43"/>
        <v>51.823583333333332</v>
      </c>
      <c r="T106" s="18">
        <v>200</v>
      </c>
      <c r="U106" s="18">
        <v>180</v>
      </c>
      <c r="V106" s="18">
        <v>179.65899999999999</v>
      </c>
      <c r="W106" s="18">
        <f t="shared" si="44"/>
        <v>99.810555555555553</v>
      </c>
      <c r="X106" s="18">
        <f t="shared" si="45"/>
        <v>89.829499999999996</v>
      </c>
      <c r="Y106" s="18">
        <v>8500</v>
      </c>
      <c r="Z106" s="18">
        <v>4000</v>
      </c>
      <c r="AA106" s="18">
        <v>1198.83</v>
      </c>
      <c r="AB106" s="18">
        <f t="shared" si="46"/>
        <v>29.970749999999995</v>
      </c>
      <c r="AC106" s="18">
        <f t="shared" si="47"/>
        <v>14.103882352941174</v>
      </c>
      <c r="AD106" s="18">
        <v>1000</v>
      </c>
      <c r="AE106" s="18">
        <v>700</v>
      </c>
      <c r="AF106" s="18">
        <v>442.22399999999999</v>
      </c>
      <c r="AG106" s="18">
        <f t="shared" si="48"/>
        <v>63.174857142857142</v>
      </c>
      <c r="AH106" s="18">
        <f t="shared" si="49"/>
        <v>44.2224</v>
      </c>
      <c r="AI106" s="18">
        <v>60</v>
      </c>
      <c r="AJ106" s="18">
        <v>40</v>
      </c>
      <c r="AK106" s="18">
        <v>30.42</v>
      </c>
      <c r="AL106" s="18">
        <f t="shared" si="50"/>
        <v>76.050000000000011</v>
      </c>
      <c r="AM106" s="18">
        <f t="shared" si="51"/>
        <v>50.7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3854.1</v>
      </c>
      <c r="AZ106" s="18">
        <v>2890.5750000000003</v>
      </c>
      <c r="BA106" s="18">
        <v>2569.3000000000002</v>
      </c>
      <c r="BB106" s="18">
        <v>0</v>
      </c>
      <c r="BC106" s="18">
        <v>0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f t="shared" si="34"/>
        <v>2600</v>
      </c>
      <c r="BO106" s="18">
        <f t="shared" si="34"/>
        <v>1300</v>
      </c>
      <c r="BP106" s="18">
        <f t="shared" si="34"/>
        <v>188.12</v>
      </c>
      <c r="BQ106" s="18">
        <f t="shared" si="52"/>
        <v>14.470769230769232</v>
      </c>
      <c r="BR106" s="18">
        <f t="shared" si="53"/>
        <v>7.235384615384616</v>
      </c>
      <c r="BS106" s="18">
        <v>1000</v>
      </c>
      <c r="BT106" s="18">
        <v>500</v>
      </c>
      <c r="BU106" s="18">
        <v>188.12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1600</v>
      </c>
      <c r="CC106" s="18">
        <v>800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8">
        <v>0</v>
      </c>
      <c r="CR106" s="18">
        <v>0</v>
      </c>
      <c r="CS106" s="18">
        <v>0</v>
      </c>
      <c r="CT106" s="18">
        <v>0</v>
      </c>
      <c r="CU106" s="18">
        <v>0</v>
      </c>
      <c r="CV106" s="18">
        <v>0</v>
      </c>
      <c r="CW106" s="18">
        <v>0</v>
      </c>
      <c r="CX106" s="18">
        <v>0</v>
      </c>
      <c r="CY106" s="18">
        <v>1002.705</v>
      </c>
      <c r="CZ106" s="18">
        <v>0</v>
      </c>
      <c r="DA106" s="18">
        <v>0</v>
      </c>
      <c r="DB106" s="18">
        <v>0</v>
      </c>
      <c r="DC106" s="18">
        <v>0</v>
      </c>
      <c r="DD106" s="18">
        <v>0</v>
      </c>
      <c r="DE106" s="18">
        <v>0</v>
      </c>
      <c r="DF106" s="18">
        <v>0</v>
      </c>
      <c r="DG106" s="18">
        <f t="shared" si="35"/>
        <v>16214.1</v>
      </c>
      <c r="DH106" s="18">
        <f t="shared" si="35"/>
        <v>9110.5750000000007</v>
      </c>
      <c r="DI106" s="18">
        <f t="shared" si="36"/>
        <v>5611.2579999999998</v>
      </c>
      <c r="DJ106" s="18">
        <v>0</v>
      </c>
      <c r="DK106" s="18">
        <v>0</v>
      </c>
      <c r="DL106" s="18">
        <v>0</v>
      </c>
      <c r="DM106" s="18">
        <v>0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f t="shared" si="37"/>
        <v>0</v>
      </c>
      <c r="ED106" s="18">
        <f t="shared" si="37"/>
        <v>0</v>
      </c>
      <c r="EE106" s="18">
        <f t="shared" si="38"/>
        <v>0</v>
      </c>
      <c r="EF106" s="19"/>
      <c r="EG106" s="19"/>
      <c r="EI106" s="19"/>
      <c r="EJ106" s="19"/>
      <c r="EL106" s="19"/>
    </row>
    <row r="107" spans="1:142" s="35" customFormat="1" ht="21" customHeight="1" x14ac:dyDescent="0.25">
      <c r="A107" s="42" t="s">
        <v>43</v>
      </c>
      <c r="B107" s="43"/>
      <c r="C107" s="34">
        <f>SUM(C10:C106)</f>
        <v>1378281.2999999998</v>
      </c>
      <c r="D107" s="34">
        <f>SUM(D10:D106)</f>
        <v>48438.399999999987</v>
      </c>
      <c r="E107" s="34">
        <f>SUM(E10:E106)</f>
        <v>7656857.9999999991</v>
      </c>
      <c r="F107" s="34">
        <f>SUM(F10:F106)</f>
        <v>5587749.3500000024</v>
      </c>
      <c r="G107" s="34">
        <f>SUM(G10:G106)</f>
        <v>4648971.6134000029</v>
      </c>
      <c r="H107" s="34">
        <f t="shared" si="39"/>
        <v>83.199358493057701</v>
      </c>
      <c r="I107" s="34">
        <f t="shared" si="32"/>
        <v>60.716440260482877</v>
      </c>
      <c r="J107" s="34">
        <f>SUM(J10:J106)</f>
        <v>3148415.1</v>
      </c>
      <c r="K107" s="34">
        <f>SUM(K10:K106)</f>
        <v>2191467.4000000004</v>
      </c>
      <c r="L107" s="34">
        <f>SUM(L10:L106)</f>
        <v>1647290.6084000003</v>
      </c>
      <c r="M107" s="34">
        <f t="shared" si="40"/>
        <v>75.16838299305752</v>
      </c>
      <c r="N107" s="34">
        <f t="shared" si="41"/>
        <v>52.321265019977837</v>
      </c>
      <c r="O107" s="34">
        <f>SUM(O10:O106)</f>
        <v>1128507.4999999998</v>
      </c>
      <c r="P107" s="34">
        <f>SUM(P10:P106)</f>
        <v>834617.40000000014</v>
      </c>
      <c r="Q107" s="34">
        <f>SUM(Q10:Q106)</f>
        <v>682479.3208000001</v>
      </c>
      <c r="R107" s="34">
        <f t="shared" si="42"/>
        <v>81.771518398729754</v>
      </c>
      <c r="S107" s="34">
        <f t="shared" si="43"/>
        <v>60.476276923281432</v>
      </c>
      <c r="T107" s="34">
        <f>SUM(T10:T106)</f>
        <v>277654.10000000009</v>
      </c>
      <c r="U107" s="34">
        <f>SUM(U10:U106)</f>
        <v>205584.3</v>
      </c>
      <c r="V107" s="34">
        <f>SUM(V10:V106)</f>
        <v>126831.78319999998</v>
      </c>
      <c r="W107" s="34">
        <f t="shared" si="44"/>
        <v>61.693321523092948</v>
      </c>
      <c r="X107" s="34">
        <f t="shared" si="45"/>
        <v>45.679780417433037</v>
      </c>
      <c r="Y107" s="34">
        <f>SUM(Y10:Y106)</f>
        <v>884905.00000000023</v>
      </c>
      <c r="Z107" s="34">
        <f>SUM(Z10:Z106)</f>
        <v>576226.6</v>
      </c>
      <c r="AA107" s="34">
        <f>SUM(AA10:AA106)</f>
        <v>294019.54379999998</v>
      </c>
      <c r="AB107" s="34">
        <f t="shared" si="46"/>
        <v>51.024986316147157</v>
      </c>
      <c r="AC107" s="34">
        <f t="shared" si="47"/>
        <v>33.226113967036</v>
      </c>
      <c r="AD107" s="34">
        <f>SUM(AD10:AD106)</f>
        <v>850853.40000000014</v>
      </c>
      <c r="AE107" s="34">
        <f>SUM(AE10:AE106)</f>
        <v>629033.1</v>
      </c>
      <c r="AF107" s="34">
        <f>SUM(AF10:AF106)</f>
        <v>555647.53760000016</v>
      </c>
      <c r="AG107" s="34">
        <f t="shared" si="48"/>
        <v>88.333592874524442</v>
      </c>
      <c r="AH107" s="34">
        <f t="shared" si="49"/>
        <v>65.304732589656467</v>
      </c>
      <c r="AI107" s="34">
        <f>SUM(AI10:AI106)</f>
        <v>108797.59999999999</v>
      </c>
      <c r="AJ107" s="34">
        <f>SUM(AJ10:AJ106)</f>
        <v>83352.300000000017</v>
      </c>
      <c r="AK107" s="34">
        <f>SUM(AK10:AK106)</f>
        <v>74743.474499999968</v>
      </c>
      <c r="AL107" s="34">
        <f t="shared" si="50"/>
        <v>89.671760107399507</v>
      </c>
      <c r="AM107" s="34">
        <f t="shared" si="51"/>
        <v>68.699561846952477</v>
      </c>
      <c r="AN107" s="34">
        <f>SUM(AN10:AN106)</f>
        <v>55231.199999999997</v>
      </c>
      <c r="AO107" s="34">
        <f>SUM(AO10:AO106)</f>
        <v>44390</v>
      </c>
      <c r="AP107" s="34">
        <f>SUM(AP10:AP106)</f>
        <v>45448.05</v>
      </c>
      <c r="AQ107" s="34">
        <f t="shared" si="56"/>
        <v>102.38353232710071</v>
      </c>
      <c r="AR107" s="34">
        <f t="shared" si="57"/>
        <v>82.286913918220151</v>
      </c>
      <c r="AS107" s="34">
        <f>SUM(AS10:AS106)</f>
        <v>100</v>
      </c>
      <c r="AT107" s="34">
        <f>SUM(AT10:AT106)</f>
        <v>75</v>
      </c>
      <c r="AU107" s="34">
        <f>SUM(AU10:AU106)</f>
        <v>0</v>
      </c>
      <c r="AV107" s="34">
        <f>SUM(AV10:AV106)</f>
        <v>0</v>
      </c>
      <c r="AW107" s="34">
        <f t="shared" ref="AW107:BP107" si="58">SUM(AW10:AW106)</f>
        <v>0</v>
      </c>
      <c r="AX107" s="34">
        <f t="shared" si="58"/>
        <v>0</v>
      </c>
      <c r="AY107" s="34">
        <f t="shared" si="58"/>
        <v>4463813.7</v>
      </c>
      <c r="AZ107" s="34">
        <f t="shared" si="58"/>
        <v>3347860.05</v>
      </c>
      <c r="BA107" s="34">
        <f t="shared" si="58"/>
        <v>2975912.8999999985</v>
      </c>
      <c r="BB107" s="34">
        <f t="shared" si="58"/>
        <v>0</v>
      </c>
      <c r="BC107" s="34">
        <f t="shared" si="58"/>
        <v>0</v>
      </c>
      <c r="BD107" s="34">
        <f t="shared" si="58"/>
        <v>0</v>
      </c>
      <c r="BE107" s="34">
        <f t="shared" si="58"/>
        <v>42938.400000000001</v>
      </c>
      <c r="BF107" s="34">
        <f t="shared" si="58"/>
        <v>29513.099999999995</v>
      </c>
      <c r="BG107" s="34">
        <f t="shared" si="58"/>
        <v>25201.400000000005</v>
      </c>
      <c r="BH107" s="34">
        <f t="shared" si="58"/>
        <v>0</v>
      </c>
      <c r="BI107" s="34">
        <f t="shared" si="58"/>
        <v>0</v>
      </c>
      <c r="BJ107" s="34">
        <f t="shared" si="58"/>
        <v>0</v>
      </c>
      <c r="BK107" s="34">
        <f t="shared" si="58"/>
        <v>0</v>
      </c>
      <c r="BL107" s="34">
        <f t="shared" si="58"/>
        <v>0</v>
      </c>
      <c r="BM107" s="34">
        <f t="shared" si="58"/>
        <v>0</v>
      </c>
      <c r="BN107" s="34">
        <f t="shared" si="58"/>
        <v>167536.4</v>
      </c>
      <c r="BO107" s="34">
        <f t="shared" si="58"/>
        <v>120381.40000000001</v>
      </c>
      <c r="BP107" s="34">
        <f t="shared" si="58"/>
        <v>91133.731299999985</v>
      </c>
      <c r="BQ107" s="34">
        <f t="shared" si="52"/>
        <v>75.70416301853939</v>
      </c>
      <c r="BR107" s="34">
        <f t="shared" si="53"/>
        <v>54.396376727684249</v>
      </c>
      <c r="BS107" s="34">
        <f>SUM(BS10:BS106)</f>
        <v>138730.6</v>
      </c>
      <c r="BT107" s="34">
        <f t="shared" ref="BT107:DZ107" si="59">SUM(BT10:BT106)</f>
        <v>99246.399999999994</v>
      </c>
      <c r="BU107" s="34">
        <f t="shared" si="59"/>
        <v>74772.725399999981</v>
      </c>
      <c r="BV107" s="34">
        <f t="shared" si="59"/>
        <v>1400</v>
      </c>
      <c r="BW107" s="34">
        <f t="shared" si="59"/>
        <v>1100</v>
      </c>
      <c r="BX107" s="34">
        <f t="shared" si="59"/>
        <v>549.60500000000002</v>
      </c>
      <c r="BY107" s="34">
        <f t="shared" si="59"/>
        <v>1125.5999999999999</v>
      </c>
      <c r="BZ107" s="34">
        <f t="shared" si="59"/>
        <v>844.2</v>
      </c>
      <c r="CA107" s="34">
        <f t="shared" si="59"/>
        <v>0.9</v>
      </c>
      <c r="CB107" s="34">
        <f t="shared" si="59"/>
        <v>26280.2</v>
      </c>
      <c r="CC107" s="34">
        <f t="shared" si="59"/>
        <v>19190.8</v>
      </c>
      <c r="CD107" s="34">
        <f t="shared" si="59"/>
        <v>15810.500899999999</v>
      </c>
      <c r="CE107" s="34">
        <f t="shared" si="59"/>
        <v>0</v>
      </c>
      <c r="CF107" s="34">
        <f t="shared" si="59"/>
        <v>0</v>
      </c>
      <c r="CG107" s="34">
        <f t="shared" si="59"/>
        <v>0</v>
      </c>
      <c r="CH107" s="34">
        <f t="shared" si="59"/>
        <v>14714</v>
      </c>
      <c r="CI107" s="34">
        <f>SUM(CI10:CI106)</f>
        <v>10299.799999999999</v>
      </c>
      <c r="CJ107" s="34">
        <f t="shared" si="59"/>
        <v>8290</v>
      </c>
      <c r="CK107" s="34">
        <f t="shared" si="59"/>
        <v>34822.800000000003</v>
      </c>
      <c r="CL107" s="34">
        <f t="shared" si="59"/>
        <v>24246</v>
      </c>
      <c r="CM107" s="34">
        <f t="shared" si="59"/>
        <v>12132.734000000002</v>
      </c>
      <c r="CN107" s="34">
        <f t="shared" si="59"/>
        <v>709321.6</v>
      </c>
      <c r="CO107" s="34">
        <f t="shared" si="59"/>
        <v>484199.1</v>
      </c>
      <c r="CP107" s="34">
        <f t="shared" si="59"/>
        <v>378506.57189999981</v>
      </c>
      <c r="CQ107" s="34">
        <f t="shared" si="59"/>
        <v>345620.4</v>
      </c>
      <c r="CR107" s="34">
        <f t="shared" si="59"/>
        <v>221860.7</v>
      </c>
      <c r="CS107" s="34">
        <f t="shared" si="59"/>
        <v>152087.19010000007</v>
      </c>
      <c r="CT107" s="34">
        <f t="shared" si="59"/>
        <v>19913.400000000001</v>
      </c>
      <c r="CU107" s="34">
        <f t="shared" si="59"/>
        <v>15461.4</v>
      </c>
      <c r="CV107" s="34">
        <f t="shared" si="59"/>
        <v>34328.425799999997</v>
      </c>
      <c r="CW107" s="34">
        <f t="shared" si="59"/>
        <v>1865</v>
      </c>
      <c r="CX107" s="34">
        <f t="shared" si="59"/>
        <v>1373.8</v>
      </c>
      <c r="CY107" s="34">
        <f t="shared" si="59"/>
        <v>4786.5073000000002</v>
      </c>
      <c r="CZ107" s="34">
        <f t="shared" si="59"/>
        <v>0</v>
      </c>
      <c r="DA107" s="34">
        <f t="shared" si="59"/>
        <v>0</v>
      </c>
      <c r="DB107" s="34">
        <f t="shared" si="59"/>
        <v>0</v>
      </c>
      <c r="DC107" s="34">
        <f t="shared" si="59"/>
        <v>8946.6</v>
      </c>
      <c r="DD107" s="34">
        <f t="shared" si="59"/>
        <v>7144.4</v>
      </c>
      <c r="DE107" s="34">
        <f t="shared" si="59"/>
        <v>29712.249</v>
      </c>
      <c r="DF107" s="34">
        <f t="shared" si="59"/>
        <v>-8868.5949999999993</v>
      </c>
      <c r="DG107" s="34">
        <f t="shared" si="59"/>
        <v>7641413.1999999983</v>
      </c>
      <c r="DH107" s="34">
        <f t="shared" si="59"/>
        <v>5579140.3500000024</v>
      </c>
      <c r="DI107" s="34">
        <f t="shared" si="59"/>
        <v>4647826.3134000031</v>
      </c>
      <c r="DJ107" s="34">
        <f t="shared" si="59"/>
        <v>0</v>
      </c>
      <c r="DK107" s="34">
        <f t="shared" si="59"/>
        <v>0</v>
      </c>
      <c r="DL107" s="34">
        <f t="shared" si="59"/>
        <v>0</v>
      </c>
      <c r="DM107" s="34">
        <f t="shared" si="59"/>
        <v>13919.8</v>
      </c>
      <c r="DN107" s="34">
        <f t="shared" si="59"/>
        <v>7084</v>
      </c>
      <c r="DO107" s="34">
        <f t="shared" si="59"/>
        <v>645.29999999999995</v>
      </c>
      <c r="DP107" s="34">
        <f t="shared" si="59"/>
        <v>0</v>
      </c>
      <c r="DQ107" s="34">
        <f t="shared" si="59"/>
        <v>0</v>
      </c>
      <c r="DR107" s="34">
        <f t="shared" si="59"/>
        <v>0</v>
      </c>
      <c r="DS107" s="34">
        <f t="shared" si="59"/>
        <v>1525</v>
      </c>
      <c r="DT107" s="34">
        <f t="shared" si="59"/>
        <v>1525</v>
      </c>
      <c r="DU107" s="34">
        <f t="shared" si="59"/>
        <v>500</v>
      </c>
      <c r="DV107" s="34">
        <f t="shared" si="59"/>
        <v>0</v>
      </c>
      <c r="DW107" s="34">
        <f t="shared" si="59"/>
        <v>0</v>
      </c>
      <c r="DX107" s="34">
        <f t="shared" si="59"/>
        <v>0</v>
      </c>
      <c r="DY107" s="34">
        <f t="shared" si="59"/>
        <v>182947.3</v>
      </c>
      <c r="DZ107" s="34">
        <f t="shared" si="59"/>
        <v>173907.30000000002</v>
      </c>
      <c r="EA107" s="34">
        <f>SUM(EA10:EA106)</f>
        <v>68087.664000000004</v>
      </c>
      <c r="EB107" s="34">
        <f>SUM(EB10:EB106)</f>
        <v>0</v>
      </c>
      <c r="EC107" s="34">
        <f>SUM(EC10:EC106)</f>
        <v>198392.1</v>
      </c>
      <c r="ED107" s="34">
        <f>SUM(ED10:ED106)</f>
        <v>182516.3</v>
      </c>
      <c r="EE107" s="34">
        <f>SUM(EE10:EE106)</f>
        <v>69232.964000000007</v>
      </c>
      <c r="EF107" s="19"/>
    </row>
    <row r="108" spans="1:142" s="26" customFormat="1" ht="21" customHeight="1" x14ac:dyDescent="0.25">
      <c r="B108" s="27"/>
      <c r="F108" s="28"/>
    </row>
    <row r="109" spans="1:142" s="29" customFormat="1" ht="21" customHeight="1" x14ac:dyDescent="0.25">
      <c r="B109" s="30"/>
      <c r="C109" s="140"/>
      <c r="D109" s="140"/>
      <c r="E109" s="140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31"/>
    </row>
    <row r="110" spans="1:142" s="26" customFormat="1" ht="21" customHeight="1" x14ac:dyDescent="0.25">
      <c r="B110" s="27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31"/>
    </row>
    <row r="111" spans="1:142" s="26" customFormat="1" ht="21" customHeight="1" x14ac:dyDescent="0.25">
      <c r="B111" s="27"/>
      <c r="F111" s="28"/>
    </row>
    <row r="112" spans="1:142" s="6" customFormat="1" ht="13.5" x14ac:dyDescent="0.25">
      <c r="B112" s="7"/>
      <c r="F112" s="21"/>
    </row>
    <row r="113" spans="2:6" s="6" customFormat="1" ht="13.5" x14ac:dyDescent="0.25">
      <c r="B113" s="7"/>
    </row>
    <row r="114" spans="2:6" x14ac:dyDescent="0.3">
      <c r="F114" s="1"/>
    </row>
    <row r="115" spans="2:6" x14ac:dyDescent="0.3">
      <c r="F115" s="1"/>
    </row>
    <row r="116" spans="2:6" x14ac:dyDescent="0.3">
      <c r="F116" s="1"/>
    </row>
    <row r="117" spans="2:6" x14ac:dyDescent="0.3">
      <c r="F117" s="1"/>
    </row>
    <row r="118" spans="2:6" x14ac:dyDescent="0.3">
      <c r="F118" s="1"/>
    </row>
    <row r="119" spans="2:6" x14ac:dyDescent="0.3">
      <c r="F119" s="1"/>
    </row>
    <row r="120" spans="2:6" x14ac:dyDescent="0.3">
      <c r="F120" s="1"/>
    </row>
    <row r="121" spans="2:6" x14ac:dyDescent="0.3">
      <c r="F121" s="1"/>
    </row>
    <row r="122" spans="2:6" x14ac:dyDescent="0.3">
      <c r="F122" s="1"/>
    </row>
    <row r="123" spans="2:6" x14ac:dyDescent="0.3">
      <c r="F123" s="1"/>
    </row>
    <row r="124" spans="2:6" x14ac:dyDescent="0.3">
      <c r="F124" s="1"/>
    </row>
    <row r="125" spans="2:6" x14ac:dyDescent="0.3">
      <c r="F125" s="1"/>
    </row>
    <row r="126" spans="2:6" x14ac:dyDescent="0.3">
      <c r="F126" s="1"/>
    </row>
    <row r="127" spans="2:6" x14ac:dyDescent="0.3">
      <c r="F127" s="1"/>
    </row>
    <row r="128" spans="2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148" spans="6:6" x14ac:dyDescent="0.3">
      <c r="F148" s="1"/>
    </row>
    <row r="149" spans="6:6" x14ac:dyDescent="0.3">
      <c r="F149" s="1"/>
    </row>
    <row r="150" spans="6:6" x14ac:dyDescent="0.3">
      <c r="F150" s="1"/>
    </row>
    <row r="151" spans="6:6" x14ac:dyDescent="0.3">
      <c r="F151" s="1"/>
    </row>
    <row r="152" spans="6:6" x14ac:dyDescent="0.3">
      <c r="F152" s="1"/>
    </row>
    <row r="153" spans="6:6" x14ac:dyDescent="0.3">
      <c r="F153" s="1"/>
    </row>
    <row r="154" spans="6:6" x14ac:dyDescent="0.3">
      <c r="F154" s="1"/>
    </row>
    <row r="155" spans="6:6" x14ac:dyDescent="0.3">
      <c r="F155" s="1"/>
    </row>
    <row r="156" spans="6:6" x14ac:dyDescent="0.3">
      <c r="F156" s="1"/>
    </row>
    <row r="157" spans="6:6" x14ac:dyDescent="0.3">
      <c r="F157" s="1"/>
    </row>
    <row r="158" spans="6:6" x14ac:dyDescent="0.3">
      <c r="F158" s="1"/>
    </row>
    <row r="159" spans="6:6" x14ac:dyDescent="0.3">
      <c r="F159" s="1"/>
    </row>
    <row r="160" spans="6:6" x14ac:dyDescent="0.3">
      <c r="F160" s="1"/>
    </row>
    <row r="161" spans="6:6" x14ac:dyDescent="0.3">
      <c r="F161" s="1"/>
    </row>
    <row r="162" spans="6:6" x14ac:dyDescent="0.3">
      <c r="F162" s="1"/>
    </row>
    <row r="163" spans="6:6" x14ac:dyDescent="0.3">
      <c r="F163" s="1"/>
    </row>
    <row r="164" spans="6:6" x14ac:dyDescent="0.3">
      <c r="F164" s="1"/>
    </row>
    <row r="165" spans="6:6" x14ac:dyDescent="0.3">
      <c r="F165" s="1"/>
    </row>
    <row r="166" spans="6:6" x14ac:dyDescent="0.3">
      <c r="F166" s="1"/>
    </row>
    <row r="167" spans="6:6" x14ac:dyDescent="0.3">
      <c r="F167" s="1"/>
    </row>
    <row r="168" spans="6:6" x14ac:dyDescent="0.3">
      <c r="F168" s="1"/>
    </row>
    <row r="169" spans="6:6" x14ac:dyDescent="0.3">
      <c r="F169" s="1"/>
    </row>
    <row r="170" spans="6:6" x14ac:dyDescent="0.3">
      <c r="F170" s="1"/>
    </row>
    <row r="171" spans="6:6" x14ac:dyDescent="0.3">
      <c r="F171" s="1"/>
    </row>
    <row r="172" spans="6:6" x14ac:dyDescent="0.3">
      <c r="F172" s="1"/>
    </row>
    <row r="173" spans="6:6" x14ac:dyDescent="0.3">
      <c r="F173" s="1"/>
    </row>
    <row r="174" spans="6:6" x14ac:dyDescent="0.3">
      <c r="F174" s="1"/>
    </row>
    <row r="175" spans="6:6" x14ac:dyDescent="0.3">
      <c r="F175" s="1"/>
    </row>
    <row r="176" spans="6:6" x14ac:dyDescent="0.3">
      <c r="F176" s="1"/>
    </row>
    <row r="177" spans="6:6" x14ac:dyDescent="0.3">
      <c r="F177" s="1"/>
    </row>
    <row r="178" spans="6:6" x14ac:dyDescent="0.3">
      <c r="F178" s="1"/>
    </row>
    <row r="179" spans="6:6" x14ac:dyDescent="0.3">
      <c r="F179" s="1"/>
    </row>
    <row r="180" spans="6:6" x14ac:dyDescent="0.3">
      <c r="F180" s="1"/>
    </row>
    <row r="181" spans="6:6" x14ac:dyDescent="0.3">
      <c r="F181" s="1"/>
    </row>
    <row r="182" spans="6:6" x14ac:dyDescent="0.3">
      <c r="F182" s="1"/>
    </row>
    <row r="183" spans="6:6" x14ac:dyDescent="0.3">
      <c r="F183" s="1"/>
    </row>
    <row r="184" spans="6:6" x14ac:dyDescent="0.3">
      <c r="F184" s="1"/>
    </row>
    <row r="185" spans="6:6" x14ac:dyDescent="0.3">
      <c r="F185" s="1"/>
    </row>
    <row r="186" spans="6:6" x14ac:dyDescent="0.3">
      <c r="F186" s="1"/>
    </row>
    <row r="187" spans="6:6" x14ac:dyDescent="0.3">
      <c r="F187" s="1"/>
    </row>
    <row r="188" spans="6:6" x14ac:dyDescent="0.3">
      <c r="F188" s="1"/>
    </row>
    <row r="189" spans="6:6" x14ac:dyDescent="0.3">
      <c r="F189" s="1"/>
    </row>
    <row r="190" spans="6:6" x14ac:dyDescent="0.3">
      <c r="F190" s="1"/>
    </row>
    <row r="191" spans="6:6" x14ac:dyDescent="0.3">
      <c r="F191" s="1"/>
    </row>
    <row r="192" spans="6:6" x14ac:dyDescent="0.3">
      <c r="F192" s="1"/>
    </row>
    <row r="193" spans="6:6" x14ac:dyDescent="0.3">
      <c r="F193" s="1"/>
    </row>
    <row r="194" spans="6:6" x14ac:dyDescent="0.3">
      <c r="F194" s="1"/>
    </row>
    <row r="195" spans="6:6" x14ac:dyDescent="0.3">
      <c r="F195" s="1"/>
    </row>
    <row r="196" spans="6:6" x14ac:dyDescent="0.3">
      <c r="F196" s="1"/>
    </row>
    <row r="197" spans="6:6" x14ac:dyDescent="0.3">
      <c r="F197" s="1"/>
    </row>
    <row r="198" spans="6:6" x14ac:dyDescent="0.3">
      <c r="F198" s="1"/>
    </row>
    <row r="199" spans="6:6" x14ac:dyDescent="0.3">
      <c r="F199" s="1"/>
    </row>
    <row r="200" spans="6:6" x14ac:dyDescent="0.3">
      <c r="F200" s="1"/>
    </row>
    <row r="201" spans="6:6" x14ac:dyDescent="0.3">
      <c r="F201" s="1"/>
    </row>
    <row r="202" spans="6:6" x14ac:dyDescent="0.3">
      <c r="F202" s="1"/>
    </row>
    <row r="203" spans="6:6" x14ac:dyDescent="0.3">
      <c r="F203" s="1"/>
    </row>
    <row r="204" spans="6:6" x14ac:dyDescent="0.3">
      <c r="F204" s="1"/>
    </row>
    <row r="205" spans="6:6" x14ac:dyDescent="0.3">
      <c r="F205" s="1"/>
    </row>
    <row r="206" spans="6:6" x14ac:dyDescent="0.3">
      <c r="F206" s="1"/>
    </row>
    <row r="207" spans="6:6" x14ac:dyDescent="0.3">
      <c r="F207" s="1"/>
    </row>
    <row r="208" spans="6:6" x14ac:dyDescent="0.3">
      <c r="F208" s="1"/>
    </row>
    <row r="209" spans="6:6" x14ac:dyDescent="0.3">
      <c r="F209" s="1"/>
    </row>
    <row r="210" spans="6:6" x14ac:dyDescent="0.3">
      <c r="F210" s="1"/>
    </row>
    <row r="211" spans="6:6" x14ac:dyDescent="0.3">
      <c r="F211" s="1"/>
    </row>
    <row r="212" spans="6:6" x14ac:dyDescent="0.3">
      <c r="F212" s="1"/>
    </row>
    <row r="213" spans="6:6" x14ac:dyDescent="0.3">
      <c r="F213" s="1"/>
    </row>
    <row r="214" spans="6:6" x14ac:dyDescent="0.3">
      <c r="F214" s="1"/>
    </row>
    <row r="215" spans="6:6" x14ac:dyDescent="0.3">
      <c r="F215" s="1"/>
    </row>
    <row r="216" spans="6:6" x14ac:dyDescent="0.3">
      <c r="F216" s="1"/>
    </row>
    <row r="217" spans="6:6" x14ac:dyDescent="0.3">
      <c r="F217" s="1"/>
    </row>
    <row r="218" spans="6:6" x14ac:dyDescent="0.3">
      <c r="F218" s="1"/>
    </row>
    <row r="219" spans="6:6" x14ac:dyDescent="0.3">
      <c r="F219" s="1"/>
    </row>
    <row r="220" spans="6:6" x14ac:dyDescent="0.3">
      <c r="F220" s="1"/>
    </row>
    <row r="221" spans="6:6" x14ac:dyDescent="0.3">
      <c r="F221" s="1"/>
    </row>
    <row r="222" spans="6:6" x14ac:dyDescent="0.3">
      <c r="F222" s="1"/>
    </row>
    <row r="223" spans="6:6" x14ac:dyDescent="0.3">
      <c r="F223" s="1"/>
    </row>
    <row r="224" spans="6:6" x14ac:dyDescent="0.3">
      <c r="F224" s="1"/>
    </row>
    <row r="225" spans="6:6" x14ac:dyDescent="0.3">
      <c r="F225" s="1"/>
    </row>
    <row r="226" spans="6:6" x14ac:dyDescent="0.3">
      <c r="F226" s="1"/>
    </row>
    <row r="227" spans="6:6" x14ac:dyDescent="0.3">
      <c r="F227" s="1"/>
    </row>
    <row r="228" spans="6:6" x14ac:dyDescent="0.3">
      <c r="F228" s="1"/>
    </row>
    <row r="229" spans="6:6" x14ac:dyDescent="0.3">
      <c r="F229" s="1"/>
    </row>
    <row r="230" spans="6:6" x14ac:dyDescent="0.3">
      <c r="F230" s="1"/>
    </row>
    <row r="231" spans="6:6" x14ac:dyDescent="0.3">
      <c r="F231" s="1"/>
    </row>
    <row r="232" spans="6:6" x14ac:dyDescent="0.3">
      <c r="F232" s="1"/>
    </row>
    <row r="233" spans="6:6" x14ac:dyDescent="0.3">
      <c r="F233" s="1"/>
    </row>
    <row r="234" spans="6:6" x14ac:dyDescent="0.3">
      <c r="F234" s="1"/>
    </row>
    <row r="235" spans="6:6" x14ac:dyDescent="0.3">
      <c r="F235" s="1"/>
    </row>
    <row r="236" spans="6:6" x14ac:dyDescent="0.3">
      <c r="F236" s="1"/>
    </row>
    <row r="237" spans="6:6" x14ac:dyDescent="0.3">
      <c r="F237" s="1"/>
    </row>
    <row r="238" spans="6:6" x14ac:dyDescent="0.3">
      <c r="F238" s="1"/>
    </row>
    <row r="239" spans="6:6" x14ac:dyDescent="0.3">
      <c r="F239" s="1"/>
    </row>
    <row r="240" spans="6:6" x14ac:dyDescent="0.3">
      <c r="F240" s="1"/>
    </row>
    <row r="241" spans="6:6" x14ac:dyDescent="0.3">
      <c r="F241" s="1"/>
    </row>
    <row r="242" spans="6:6" x14ac:dyDescent="0.3">
      <c r="F242" s="1"/>
    </row>
    <row r="243" spans="6:6" x14ac:dyDescent="0.3">
      <c r="F243" s="1"/>
    </row>
    <row r="244" spans="6:6" x14ac:dyDescent="0.3">
      <c r="F244" s="1"/>
    </row>
    <row r="245" spans="6:6" x14ac:dyDescent="0.3">
      <c r="F245" s="1"/>
    </row>
    <row r="246" spans="6:6" x14ac:dyDescent="0.3">
      <c r="F246" s="1"/>
    </row>
    <row r="247" spans="6:6" x14ac:dyDescent="0.3">
      <c r="F247" s="1"/>
    </row>
    <row r="248" spans="6:6" x14ac:dyDescent="0.3">
      <c r="F248" s="1"/>
    </row>
    <row r="249" spans="6:6" x14ac:dyDescent="0.3">
      <c r="F249" s="1"/>
    </row>
    <row r="250" spans="6:6" x14ac:dyDescent="0.3">
      <c r="F250" s="1"/>
    </row>
    <row r="251" spans="6:6" x14ac:dyDescent="0.3">
      <c r="F251" s="1"/>
    </row>
    <row r="252" spans="6:6" x14ac:dyDescent="0.3">
      <c r="F252" s="1"/>
    </row>
    <row r="253" spans="6:6" x14ac:dyDescent="0.3">
      <c r="F253" s="1"/>
    </row>
    <row r="254" spans="6:6" x14ac:dyDescent="0.3">
      <c r="F254" s="1"/>
    </row>
    <row r="255" spans="6:6" x14ac:dyDescent="0.3">
      <c r="F255" s="1"/>
    </row>
    <row r="256" spans="6:6" x14ac:dyDescent="0.3">
      <c r="F256" s="1"/>
    </row>
    <row r="257" spans="6:6" x14ac:dyDescent="0.3">
      <c r="F257" s="1"/>
    </row>
    <row r="258" spans="6:6" x14ac:dyDescent="0.3">
      <c r="F258" s="1"/>
    </row>
    <row r="259" spans="6:6" x14ac:dyDescent="0.3">
      <c r="F259" s="1"/>
    </row>
    <row r="260" spans="6:6" x14ac:dyDescent="0.3">
      <c r="F260" s="1"/>
    </row>
    <row r="261" spans="6:6" x14ac:dyDescent="0.3">
      <c r="F261" s="1"/>
    </row>
    <row r="262" spans="6:6" x14ac:dyDescent="0.3">
      <c r="F262" s="1"/>
    </row>
    <row r="263" spans="6:6" x14ac:dyDescent="0.3">
      <c r="F263" s="1"/>
    </row>
    <row r="264" spans="6:6" x14ac:dyDescent="0.3">
      <c r="F264" s="1"/>
    </row>
    <row r="265" spans="6:6" x14ac:dyDescent="0.3">
      <c r="F265" s="1"/>
    </row>
    <row r="266" spans="6:6" x14ac:dyDescent="0.3">
      <c r="F266" s="1"/>
    </row>
    <row r="267" spans="6:6" x14ac:dyDescent="0.3">
      <c r="F267" s="1"/>
    </row>
    <row r="268" spans="6:6" x14ac:dyDescent="0.3">
      <c r="F268" s="1"/>
    </row>
    <row r="269" spans="6:6" x14ac:dyDescent="0.3">
      <c r="F269" s="1"/>
    </row>
    <row r="270" spans="6:6" x14ac:dyDescent="0.3">
      <c r="F270" s="1"/>
    </row>
    <row r="271" spans="6:6" x14ac:dyDescent="0.3">
      <c r="F271" s="1"/>
    </row>
    <row r="272" spans="6:6" x14ac:dyDescent="0.3">
      <c r="F272" s="1"/>
    </row>
    <row r="273" spans="6:6" x14ac:dyDescent="0.3">
      <c r="F273" s="1"/>
    </row>
    <row r="274" spans="6:6" x14ac:dyDescent="0.3">
      <c r="F274" s="1"/>
    </row>
    <row r="275" spans="6:6" x14ac:dyDescent="0.3">
      <c r="F275" s="1"/>
    </row>
    <row r="276" spans="6:6" x14ac:dyDescent="0.3">
      <c r="F276" s="1"/>
    </row>
    <row r="277" spans="6:6" x14ac:dyDescent="0.3">
      <c r="F277" s="1"/>
    </row>
    <row r="278" spans="6:6" x14ac:dyDescent="0.3">
      <c r="F278" s="1"/>
    </row>
    <row r="279" spans="6:6" x14ac:dyDescent="0.3">
      <c r="F279" s="1"/>
    </row>
    <row r="280" spans="6:6" x14ac:dyDescent="0.3">
      <c r="F280" s="1"/>
    </row>
    <row r="281" spans="6:6" x14ac:dyDescent="0.3">
      <c r="F281" s="1"/>
    </row>
    <row r="282" spans="6:6" x14ac:dyDescent="0.3">
      <c r="F282" s="1"/>
    </row>
    <row r="283" spans="6:6" x14ac:dyDescent="0.3">
      <c r="F283" s="1"/>
    </row>
    <row r="284" spans="6:6" x14ac:dyDescent="0.3">
      <c r="F284" s="1"/>
    </row>
    <row r="285" spans="6:6" x14ac:dyDescent="0.3">
      <c r="F285" s="1"/>
    </row>
    <row r="286" spans="6:6" x14ac:dyDescent="0.3">
      <c r="F286" s="1"/>
    </row>
    <row r="287" spans="6:6" x14ac:dyDescent="0.3">
      <c r="F287" s="1"/>
    </row>
    <row r="288" spans="6:6" x14ac:dyDescent="0.3">
      <c r="F288" s="1"/>
    </row>
    <row r="289" spans="6:6" x14ac:dyDescent="0.3">
      <c r="F289" s="1"/>
    </row>
    <row r="290" spans="6:6" x14ac:dyDescent="0.3">
      <c r="F290" s="1"/>
    </row>
    <row r="291" spans="6:6" x14ac:dyDescent="0.3">
      <c r="F291" s="1"/>
    </row>
    <row r="292" spans="6:6" x14ac:dyDescent="0.3">
      <c r="F292" s="1"/>
    </row>
    <row r="293" spans="6:6" x14ac:dyDescent="0.3">
      <c r="F293" s="1"/>
    </row>
    <row r="294" spans="6:6" x14ac:dyDescent="0.3">
      <c r="F294" s="1"/>
    </row>
    <row r="295" spans="6:6" x14ac:dyDescent="0.3">
      <c r="F295" s="1"/>
    </row>
    <row r="296" spans="6:6" x14ac:dyDescent="0.3">
      <c r="F296" s="1"/>
    </row>
    <row r="297" spans="6:6" x14ac:dyDescent="0.3">
      <c r="F297" s="1"/>
    </row>
    <row r="298" spans="6:6" x14ac:dyDescent="0.3">
      <c r="F298" s="1"/>
    </row>
    <row r="299" spans="6:6" x14ac:dyDescent="0.3">
      <c r="F299" s="1"/>
    </row>
    <row r="300" spans="6:6" x14ac:dyDescent="0.3">
      <c r="F300" s="1"/>
    </row>
    <row r="301" spans="6:6" x14ac:dyDescent="0.3">
      <c r="F301" s="1"/>
    </row>
    <row r="302" spans="6:6" x14ac:dyDescent="0.3">
      <c r="F302" s="1"/>
    </row>
    <row r="303" spans="6:6" x14ac:dyDescent="0.3">
      <c r="F303" s="1"/>
    </row>
    <row r="304" spans="6:6" x14ac:dyDescent="0.3">
      <c r="F304" s="1"/>
    </row>
    <row r="305" spans="6:6" x14ac:dyDescent="0.3">
      <c r="F305" s="1"/>
    </row>
    <row r="306" spans="6:6" x14ac:dyDescent="0.3">
      <c r="F306" s="1"/>
    </row>
    <row r="307" spans="6:6" x14ac:dyDescent="0.3">
      <c r="F307" s="1"/>
    </row>
    <row r="308" spans="6:6" x14ac:dyDescent="0.3">
      <c r="F308" s="1"/>
    </row>
    <row r="309" spans="6:6" x14ac:dyDescent="0.3">
      <c r="F309" s="1"/>
    </row>
    <row r="310" spans="6:6" x14ac:dyDescent="0.3">
      <c r="F310" s="1"/>
    </row>
    <row r="311" spans="6:6" x14ac:dyDescent="0.3">
      <c r="F311" s="1"/>
    </row>
    <row r="312" spans="6:6" x14ac:dyDescent="0.3">
      <c r="F312" s="1"/>
    </row>
    <row r="313" spans="6:6" x14ac:dyDescent="0.3">
      <c r="F313" s="1"/>
    </row>
    <row r="314" spans="6:6" x14ac:dyDescent="0.3">
      <c r="F314" s="1"/>
    </row>
    <row r="315" spans="6:6" x14ac:dyDescent="0.3">
      <c r="F315" s="1"/>
    </row>
    <row r="316" spans="6:6" x14ac:dyDescent="0.3">
      <c r="F316" s="1"/>
    </row>
    <row r="317" spans="6:6" x14ac:dyDescent="0.3">
      <c r="F317" s="1"/>
    </row>
    <row r="318" spans="6:6" x14ac:dyDescent="0.3">
      <c r="F318" s="1"/>
    </row>
    <row r="319" spans="6:6" x14ac:dyDescent="0.3">
      <c r="F319" s="1"/>
    </row>
    <row r="320" spans="6:6" x14ac:dyDescent="0.3">
      <c r="F320" s="1"/>
    </row>
    <row r="321" spans="6:6" x14ac:dyDescent="0.3">
      <c r="F321" s="1"/>
    </row>
    <row r="322" spans="6:6" x14ac:dyDescent="0.3">
      <c r="F322" s="1"/>
    </row>
    <row r="323" spans="6:6" x14ac:dyDescent="0.3">
      <c r="F323" s="1"/>
    </row>
    <row r="324" spans="6:6" x14ac:dyDescent="0.3">
      <c r="F324" s="1"/>
    </row>
    <row r="325" spans="6:6" x14ac:dyDescent="0.3">
      <c r="F325" s="1"/>
    </row>
    <row r="326" spans="6:6" x14ac:dyDescent="0.3">
      <c r="F326" s="1"/>
    </row>
    <row r="327" spans="6:6" x14ac:dyDescent="0.3">
      <c r="F327" s="1"/>
    </row>
    <row r="328" spans="6:6" x14ac:dyDescent="0.3">
      <c r="F328" s="1"/>
    </row>
    <row r="329" spans="6:6" x14ac:dyDescent="0.3">
      <c r="F329" s="1"/>
    </row>
    <row r="330" spans="6:6" x14ac:dyDescent="0.3">
      <c r="F330" s="1"/>
    </row>
    <row r="331" spans="6:6" x14ac:dyDescent="0.3">
      <c r="F331" s="1"/>
    </row>
    <row r="332" spans="6:6" x14ac:dyDescent="0.3">
      <c r="F332" s="1"/>
    </row>
    <row r="333" spans="6:6" x14ac:dyDescent="0.3">
      <c r="F333" s="1"/>
    </row>
    <row r="334" spans="6:6" x14ac:dyDescent="0.3">
      <c r="F334" s="1"/>
    </row>
    <row r="335" spans="6:6" x14ac:dyDescent="0.3">
      <c r="F335" s="1"/>
    </row>
    <row r="336" spans="6:6" x14ac:dyDescent="0.3">
      <c r="F336" s="1"/>
    </row>
    <row r="337" spans="6:6" x14ac:dyDescent="0.3">
      <c r="F337" s="1"/>
    </row>
    <row r="338" spans="6:6" x14ac:dyDescent="0.3">
      <c r="F338" s="1"/>
    </row>
    <row r="339" spans="6:6" x14ac:dyDescent="0.3">
      <c r="F339" s="1"/>
    </row>
    <row r="340" spans="6:6" x14ac:dyDescent="0.3">
      <c r="F340" s="1"/>
    </row>
    <row r="341" spans="6:6" x14ac:dyDescent="0.3">
      <c r="F341" s="1"/>
    </row>
    <row r="342" spans="6:6" x14ac:dyDescent="0.3">
      <c r="F342" s="1"/>
    </row>
    <row r="343" spans="6:6" x14ac:dyDescent="0.3">
      <c r="F343" s="1"/>
    </row>
    <row r="344" spans="6:6" x14ac:dyDescent="0.3">
      <c r="F344" s="1"/>
    </row>
    <row r="345" spans="6:6" x14ac:dyDescent="0.3">
      <c r="F345" s="1"/>
    </row>
    <row r="346" spans="6:6" x14ac:dyDescent="0.3">
      <c r="F346" s="1"/>
    </row>
    <row r="347" spans="6:6" x14ac:dyDescent="0.3">
      <c r="F347" s="1"/>
    </row>
    <row r="348" spans="6:6" x14ac:dyDescent="0.3">
      <c r="F348" s="1"/>
    </row>
    <row r="349" spans="6:6" x14ac:dyDescent="0.3">
      <c r="F349" s="1"/>
    </row>
    <row r="350" spans="6:6" x14ac:dyDescent="0.3">
      <c r="F350" s="1"/>
    </row>
    <row r="351" spans="6:6" x14ac:dyDescent="0.3">
      <c r="F351" s="1"/>
    </row>
    <row r="352" spans="6:6" x14ac:dyDescent="0.3">
      <c r="F352" s="1"/>
    </row>
    <row r="353" spans="6:6" x14ac:dyDescent="0.3">
      <c r="F353" s="1"/>
    </row>
    <row r="354" spans="6:6" x14ac:dyDescent="0.3">
      <c r="F354" s="1"/>
    </row>
    <row r="355" spans="6:6" x14ac:dyDescent="0.3">
      <c r="F355" s="1"/>
    </row>
    <row r="356" spans="6:6" x14ac:dyDescent="0.3">
      <c r="F356" s="1"/>
    </row>
    <row r="357" spans="6:6" x14ac:dyDescent="0.3">
      <c r="F357" s="1"/>
    </row>
    <row r="358" spans="6:6" x14ac:dyDescent="0.3">
      <c r="F358" s="1"/>
    </row>
    <row r="359" spans="6:6" x14ac:dyDescent="0.3">
      <c r="F359" s="1"/>
    </row>
    <row r="360" spans="6:6" x14ac:dyDescent="0.3">
      <c r="F360" s="1"/>
    </row>
    <row r="361" spans="6:6" x14ac:dyDescent="0.3">
      <c r="F361" s="1"/>
    </row>
    <row r="362" spans="6:6" x14ac:dyDescent="0.3">
      <c r="F362" s="1"/>
    </row>
    <row r="363" spans="6:6" x14ac:dyDescent="0.3">
      <c r="F363" s="1"/>
    </row>
    <row r="364" spans="6:6" x14ac:dyDescent="0.3">
      <c r="F364" s="1"/>
    </row>
    <row r="365" spans="6:6" x14ac:dyDescent="0.3">
      <c r="F365" s="1"/>
    </row>
    <row r="366" spans="6:6" x14ac:dyDescent="0.3">
      <c r="F366" s="1"/>
    </row>
    <row r="367" spans="6:6" x14ac:dyDescent="0.3">
      <c r="F367" s="1"/>
    </row>
    <row r="368" spans="6:6" x14ac:dyDescent="0.3">
      <c r="F368" s="1"/>
    </row>
    <row r="369" spans="6:6" x14ac:dyDescent="0.3">
      <c r="F369" s="1"/>
    </row>
    <row r="370" spans="6:6" x14ac:dyDescent="0.3">
      <c r="F370" s="1"/>
    </row>
    <row r="371" spans="6:6" x14ac:dyDescent="0.3">
      <c r="F371" s="1"/>
    </row>
    <row r="372" spans="6:6" x14ac:dyDescent="0.3">
      <c r="F372" s="1"/>
    </row>
    <row r="373" spans="6:6" x14ac:dyDescent="0.3">
      <c r="F373" s="1"/>
    </row>
    <row r="374" spans="6:6" x14ac:dyDescent="0.3">
      <c r="F374" s="1"/>
    </row>
    <row r="375" spans="6:6" x14ac:dyDescent="0.3">
      <c r="F375" s="1"/>
    </row>
    <row r="376" spans="6:6" x14ac:dyDescent="0.3">
      <c r="F376" s="1"/>
    </row>
    <row r="377" spans="6:6" x14ac:dyDescent="0.3">
      <c r="F377" s="1"/>
    </row>
    <row r="378" spans="6:6" x14ac:dyDescent="0.3">
      <c r="F378" s="1"/>
    </row>
    <row r="379" spans="6:6" x14ac:dyDescent="0.3">
      <c r="F379" s="1"/>
    </row>
    <row r="380" spans="6:6" x14ac:dyDescent="0.3">
      <c r="F380" s="1"/>
    </row>
    <row r="381" spans="6:6" x14ac:dyDescent="0.3">
      <c r="F381" s="1"/>
    </row>
    <row r="382" spans="6:6" x14ac:dyDescent="0.3">
      <c r="F382" s="1"/>
    </row>
    <row r="383" spans="6:6" x14ac:dyDescent="0.3">
      <c r="F383" s="1"/>
    </row>
    <row r="384" spans="6:6" x14ac:dyDescent="0.3">
      <c r="F384" s="1"/>
    </row>
    <row r="385" spans="6:6" x14ac:dyDescent="0.3">
      <c r="F385" s="1"/>
    </row>
    <row r="386" spans="6:6" x14ac:dyDescent="0.3">
      <c r="F386" s="1"/>
    </row>
    <row r="387" spans="6:6" x14ac:dyDescent="0.3">
      <c r="F387" s="1"/>
    </row>
    <row r="388" spans="6:6" x14ac:dyDescent="0.3">
      <c r="F388" s="1"/>
    </row>
    <row r="389" spans="6:6" x14ac:dyDescent="0.3">
      <c r="F389" s="1"/>
    </row>
    <row r="390" spans="6:6" x14ac:dyDescent="0.3">
      <c r="F390" s="1"/>
    </row>
    <row r="391" spans="6:6" x14ac:dyDescent="0.3">
      <c r="F391" s="1"/>
    </row>
    <row r="392" spans="6:6" x14ac:dyDescent="0.3">
      <c r="F392" s="1"/>
    </row>
    <row r="393" spans="6:6" x14ac:dyDescent="0.3">
      <c r="F393" s="1"/>
    </row>
    <row r="394" spans="6:6" x14ac:dyDescent="0.3">
      <c r="F394" s="1"/>
    </row>
    <row r="395" spans="6:6" x14ac:dyDescent="0.3">
      <c r="F395" s="1"/>
    </row>
  </sheetData>
  <protectedRanges>
    <protectedRange sqref="AA53:AA65 AA67:AA106" name="Range4_1_1_1_2_1_1_2_1_1_1_2_1_1_1_1_2_1"/>
    <protectedRange sqref="AF53:AF65 AF67:AF106" name="Range4_2_1_1_2_1_1_2_1_1_1_2_1_1_1_1_2_1"/>
    <protectedRange sqref="AK53:AK65 AK67:AK106" name="Range4_3_1_1_2_1_1_2_1_1_1_2_1_1_1_1_2_1"/>
    <protectedRange sqref="AP53:AP65 AP67:AP106" name="Range4_4_1_1_2_1_1_2_1_1_1_2_1_1_1_1_2_1"/>
    <protectedRange sqref="BU53:BU60 BU67:BU69 BU62:BU65 BU71 BU73:BU106" name="Range5_1_1_1_2_1_1_2_1_1_1_2_1_1_1_1_2_1"/>
    <protectedRange sqref="BX53:BX65 BX67:BX106 BU70 BU61 BU72" name="Range5_2_1_1_2_1_1_2_1_1_1_2_1_1_1_1_2_1"/>
    <protectedRange sqref="V45:V48 V12:V23 V25:V26 V28:V36 V38:V40 V42:V43 V51:V52" name="Range4_5_1_2_1_1_2_1_1_1_1_1_1_1_1_1"/>
    <protectedRange sqref="AA45:AA48 AA12:AA23 AA25:AA26 AA28:AA36 AA38:AA40 AA42:AA43 AA51:AA52" name="Range4_1_1_1_2_1_1_2_1_1_1_1_1_1_1_1_1"/>
    <protectedRange sqref="AF45:AF48 AF12:AF23 AF25:AF26 AF28:AF36 AF38:AF40 AF42:AF43 AF51:AF52" name="Range4_2_1_1_2_1_1_2_1_1_1_1_1_1_1_1_1"/>
    <protectedRange sqref="AK45:AK48 AK12:AK23 AK25:AK26 AK28:AK36 AK38:AK40 AK42:AK43 AK51:AK52" name="Range4_3_1_1_2_1_1_2_1_1_1_1_1_1_1_1_1"/>
    <protectedRange sqref="AP45:AP48 AP12:AP23 AP25:AP26 AP28:AP36 AP38:AP40 AP42:AP43 AP51:AP52" name="Range4_4_1_1_2_1_1_2_1_1_1_1_1_1_1_1_1"/>
    <protectedRange sqref="BU18:BU21 BU23 BU28:BU31 BU34:BU36 BU45:BU46 BU12:BU14 BU25:BU26 BU38:BU40 BU42 BU51:BU52 BU48 BX20" name="Range5_1_1_1_2_1_1_2_1_1_1_1_1_1_1_1_1"/>
    <protectedRange sqref="BX45:BX48 BU15:BU17 BX25:BX26 BX28:BX36 BX38:BX40 BX42:BX43 BX51:BX52 BU43 BX21:BX23 BU22 BU32:BU33 BX12:BX19 BU47" name="Range5_2_1_1_2_1_1_2_1_1_1_1_1_1_1_1_1"/>
    <protectedRange sqref="V41" name="Range4_5_1_1_1_1_1_1_1_1_1_1_1_1_1_1_1"/>
    <protectedRange sqref="AA41" name="Range4_1_1_1_1_1_1_1_1_1_1_1_1_1_1_1_1_1"/>
    <protectedRange sqref="AF41" name="Range4_2_1_1_1_1_1_1_1_1_1_1_1_1_1_1_1_1"/>
    <protectedRange sqref="AK41" name="Range4_3_1_1_1_1_1_1_1_1_1_1_1_1_1_1_1_1"/>
    <protectedRange sqref="AP41" name="Range4_4_1_1_1_1_1_1_1_1_1_1_1_1_1_1_1_1"/>
    <protectedRange sqref="BU41" name="Range5_1_1_1_1_1_1_1_1_1_1_1_1_1_1_1_1_1"/>
    <protectedRange sqref="BX41" name="Range5_2_1_1_1_1_1_1_1_1_1_1_1_1_1_1_1_1"/>
    <protectedRange sqref="V10:W10 W11:W65 W67:W107" name="Range4_5_1_2_1_1_1_1_1_1_1_1_1_1_2_1"/>
    <protectedRange sqref="AA10:AB10 AB11:AB65 AB67:AB107" name="Range4_1_1_1_2_1_1_1_1_1_1_1_1_1_1_2_1"/>
    <protectedRange sqref="AF10:AG10 AG11:AG65 AG67:AG107" name="Range4_2_1_1_2_1_1_1_1_1_1_1_1_1_1_2_1"/>
    <protectedRange sqref="AK10:AL10 AL11:AL65 AL67:AL107" name="Range4_3_1_1_2_1_1_1_1_1_1_1_1_1_1_2_1"/>
    <protectedRange sqref="AP10:AQ10 AQ11:AQ107" name="Range4_4_1_1_2_1_1_1_1_1_1_1_1_1_1_2_1"/>
    <protectedRange sqref="BU10" name="Range5_1_1_1_2_1_1_1_1_1_1_1_1_1_1_1_1"/>
    <protectedRange sqref="BX10" name="Range5_2_1_1_2_1_1_1_1_1_1_1_1_1_1_1_1"/>
    <protectedRange sqref="AA66" name="Range4_1_1_1_2_1_1_2_1_1_1_2_1_1_1_1_1_1_1"/>
    <protectedRange sqref="AF66" name="Range4_2_1_1_2_1_1_2_1_1_1_2_1_1_1_1_1_1_1"/>
    <protectedRange sqref="AK66" name="Range4_3_1_1_2_1_1_2_1_1_1_2_1_1_1_1_1_1_1"/>
    <protectedRange sqref="AP66" name="Range4_4_1_1_2_1_1_2_1_1_1_2_1_1_1_1_1_1_1"/>
    <protectedRange sqref="BU66" name="Range5_1_1_1_2_1_1_2_1_1_1_2_1_1_1_1_1_1_1"/>
    <protectedRange sqref="BX66" name="Range5_2_1_1_2_1_1_2_1_1_1_2_1_1_1_1_1_1_1"/>
    <protectedRange sqref="W66" name="Range4_5_1_2_1_1_1_1_1_1_1_1_1_1_1_1_1"/>
    <protectedRange sqref="AB66" name="Range4_1_1_1_2_1_1_1_1_1_1_1_1_1_1_1_1_1"/>
    <protectedRange sqref="AG66" name="Range4_2_1_1_2_1_1_1_1_1_1_1_1_1_1_1_1_1"/>
    <protectedRange sqref="AL66" name="Range4_3_1_1_2_1_1_1_1_1_1_1_1_1_1_1_1_1"/>
    <protectedRange sqref="U66:V66" name="Range4_1_1_1"/>
    <protectedRange sqref="DE105:DF105 DE76:DF76 DE95:DF95 DE100:DF100 DE68:DF68 DE103:DF103 DE78:DF92 DE98:DF98 DE38:DF52" name="Range5"/>
    <protectedRange sqref="DE53:DF53" name="Range5_1"/>
    <protectedRange sqref="DE10:DF10" name="Range5_3"/>
    <protectedRange sqref="DE54:DF54" name="Range5_5"/>
    <protectedRange sqref="DE11:DF11" name="Range5_7"/>
    <protectedRange sqref="DE12:DF12" name="Range5_8"/>
    <protectedRange sqref="DE13:DF13" name="Range5_9"/>
    <protectedRange sqref="DE55:DF55" name="Range5_10"/>
    <protectedRange sqref="DE14:DF14" name="Range5_11"/>
    <protectedRange sqref="DE15:DF15" name="Range5_12"/>
    <protectedRange sqref="DE56:DF56" name="Range5_13"/>
    <protectedRange sqref="DE16:DF16" name="Range5_14"/>
    <protectedRange sqref="DE17:DF17" name="Range5_15"/>
    <protectedRange sqref="DE18:DF18" name="Range5_16"/>
    <protectedRange sqref="DE19:DF19" name="Range5_17"/>
    <protectedRange sqref="DE57:DF57" name="Range5_18"/>
    <protectedRange sqref="DE58:DF58" name="Range5_19"/>
    <protectedRange sqref="DE20:DF20" name="Range5_20"/>
    <protectedRange sqref="DE59:DF59" name="Range5_21"/>
    <protectedRange sqref="DE99:DF99" name="Range5_22"/>
    <protectedRange sqref="DE60:DF60" name="Range5_23"/>
    <protectedRange sqref="DE21:DF21" name="Range5_24"/>
    <protectedRange sqref="DE104:DF104" name="Range5_25"/>
    <protectedRange sqref="DE22:DF22" name="Range5_26"/>
    <protectedRange sqref="DE61:DF61" name="Range5_27"/>
    <protectedRange sqref="DE106:DF106" name="Range5_28"/>
    <protectedRange sqref="DE23:DF23" name="Range5_29"/>
    <protectedRange sqref="DE62:DF62" name="Range5_30"/>
    <protectedRange sqref="DE102:DF102" name="Range5_31"/>
    <protectedRange sqref="DE24:DF24" name="Range5_34"/>
    <protectedRange sqref="DE93:DF93" name="Range5_36"/>
    <protectedRange sqref="DE63:DF63" name="Range5_38"/>
    <protectedRange sqref="DE64:DF64" name="Range5_40"/>
    <protectedRange sqref="DE25:DF25" name="Range5_42"/>
    <protectedRange sqref="DE65:DF65" name="Range5_44"/>
    <protectedRange sqref="DE26:DF26" name="Range5_46"/>
    <protectedRange sqref="DE94:DF94" name="Range5_50"/>
    <protectedRange sqref="DE27:DF27" name="Range5_52"/>
    <protectedRange sqref="DE28:DF28" name="Range5_54"/>
    <protectedRange sqref="DE66:DF66" name="Range5_56"/>
    <protectedRange sqref="DE67:DF67" name="Range5_58"/>
    <protectedRange sqref="DE96:DF96" name="Range5_60"/>
    <protectedRange sqref="DE69:DF69" name="Range5_62"/>
    <protectedRange sqref="DE77:DF77" name="Range5_64"/>
    <protectedRange sqref="DE70:DF70" name="Range5_66"/>
    <protectedRange sqref="DE97:DF97" name="Range5_68"/>
    <protectedRange sqref="DE29:DF29" name="Range5_70"/>
    <protectedRange sqref="DE71:DF71" name="Range5_72"/>
    <protectedRange sqref="DE30:DF30" name="Range5_74"/>
    <protectedRange sqref="DE72:DF72" name="Range5_76"/>
    <protectedRange sqref="DE31:DF31" name="Range5_78"/>
    <protectedRange sqref="DE32:DF32" name="Range5_80"/>
    <protectedRange sqref="DE33:DF33" name="Range5_82"/>
    <protectedRange sqref="DE34:DF34" name="Range5_84"/>
    <protectedRange sqref="DE101:DF101" name="Range5_86"/>
    <protectedRange sqref="DE35:DF35" name="Range5_88"/>
    <protectedRange sqref="DE36:DF36" name="Range5_90"/>
    <protectedRange sqref="DE73:DF73" name="Range5_92"/>
    <protectedRange sqref="DE74:DF74" name="Range5_94"/>
    <protectedRange sqref="DE75:DF75" name="Range5_96"/>
    <protectedRange sqref="DE37:DF37" name="Range5_98"/>
  </protectedRanges>
  <mergeCells count="132">
    <mergeCell ref="DW7:DX7"/>
    <mergeCell ref="DV7:DV8"/>
    <mergeCell ref="DQ7:DR7"/>
    <mergeCell ref="CL7:CM7"/>
    <mergeCell ref="CN7:CN8"/>
    <mergeCell ref="CK7:CK8"/>
    <mergeCell ref="CI7:CJ7"/>
    <mergeCell ref="ED7:EE7"/>
    <mergeCell ref="DN7:DO7"/>
    <mergeCell ref="DP7:DP8"/>
    <mergeCell ref="DS7:DS8"/>
    <mergeCell ref="DT7:DU7"/>
    <mergeCell ref="DZ7:EA7"/>
    <mergeCell ref="DM7:DM8"/>
    <mergeCell ref="DY7:DY8"/>
    <mergeCell ref="DJ7:DJ8"/>
    <mergeCell ref="EC7:EC8"/>
    <mergeCell ref="DK7:DL7"/>
    <mergeCell ref="DG7:DG8"/>
    <mergeCell ref="EB4:EB8"/>
    <mergeCell ref="DF4:DF8"/>
    <mergeCell ref="CN6:CP6"/>
    <mergeCell ref="CT6:CV6"/>
    <mergeCell ref="CQ6:CS6"/>
    <mergeCell ref="C109:AA110"/>
    <mergeCell ref="CZ7:CZ8"/>
    <mergeCell ref="DA7:DB7"/>
    <mergeCell ref="DC7:DC8"/>
    <mergeCell ref="DD7:DE7"/>
    <mergeCell ref="BH7:BH8"/>
    <mergeCell ref="BS7:BS8"/>
    <mergeCell ref="CF7:CG7"/>
    <mergeCell ref="CQ7:CQ8"/>
    <mergeCell ref="AW7:AX7"/>
    <mergeCell ref="AS7:AS8"/>
    <mergeCell ref="BE7:BE8"/>
    <mergeCell ref="BF7:BG7"/>
    <mergeCell ref="AO7:AR7"/>
    <mergeCell ref="K7:N7"/>
    <mergeCell ref="O7:O8"/>
    <mergeCell ref="F7:I7"/>
    <mergeCell ref="Y7:Y8"/>
    <mergeCell ref="U7:X7"/>
    <mergeCell ref="E7:E8"/>
    <mergeCell ref="AN7:AN8"/>
    <mergeCell ref="CX7:CY7"/>
    <mergeCell ref="CR7:CS7"/>
    <mergeCell ref="CT7:CT8"/>
    <mergeCell ref="C1:N1"/>
    <mergeCell ref="C2:N2"/>
    <mergeCell ref="T2:V2"/>
    <mergeCell ref="L3:O3"/>
    <mergeCell ref="E4:I6"/>
    <mergeCell ref="BZ7:CA7"/>
    <mergeCell ref="BI7:BJ7"/>
    <mergeCell ref="DH7:DI7"/>
    <mergeCell ref="CB7:CB8"/>
    <mergeCell ref="BW7:BX7"/>
    <mergeCell ref="CH7:CH8"/>
    <mergeCell ref="CE7:CE8"/>
    <mergeCell ref="CW7:CW8"/>
    <mergeCell ref="BV7:BV8"/>
    <mergeCell ref="BK7:BK8"/>
    <mergeCell ref="BL7:BM7"/>
    <mergeCell ref="BN7:BN8"/>
    <mergeCell ref="BT7:BU7"/>
    <mergeCell ref="BY7:BY8"/>
    <mergeCell ref="AI7:AI8"/>
    <mergeCell ref="AZ7:BA7"/>
    <mergeCell ref="AT7:AU7"/>
    <mergeCell ref="AS6:AU6"/>
    <mergeCell ref="AV6:AX6"/>
    <mergeCell ref="O6:S6"/>
    <mergeCell ref="BH6:BJ6"/>
    <mergeCell ref="AY7:AY8"/>
    <mergeCell ref="BB6:BD6"/>
    <mergeCell ref="BN6:BR6"/>
    <mergeCell ref="BS6:BU6"/>
    <mergeCell ref="CK6:CM6"/>
    <mergeCell ref="AD7:AD8"/>
    <mergeCell ref="BB7:BB8"/>
    <mergeCell ref="BC7:BD7"/>
    <mergeCell ref="AV7:AV8"/>
    <mergeCell ref="CC7:CD7"/>
    <mergeCell ref="C4:C8"/>
    <mergeCell ref="CO7:CP7"/>
    <mergeCell ref="CU7:CV7"/>
    <mergeCell ref="CW5:CY6"/>
    <mergeCell ref="Y6:AC6"/>
    <mergeCell ref="AD6:AH6"/>
    <mergeCell ref="AJ7:AM7"/>
    <mergeCell ref="P7:S7"/>
    <mergeCell ref="AE7:AH7"/>
    <mergeCell ref="J4:N6"/>
    <mergeCell ref="J7:J8"/>
    <mergeCell ref="O5:AU5"/>
    <mergeCell ref="T7:T8"/>
    <mergeCell ref="AI6:AM6"/>
    <mergeCell ref="AN6:AR6"/>
    <mergeCell ref="O4:DE4"/>
    <mergeCell ref="CE5:CM5"/>
    <mergeCell ref="CZ5:DB6"/>
    <mergeCell ref="CE6:CG6"/>
    <mergeCell ref="Z7:AC7"/>
    <mergeCell ref="CB6:CD6"/>
    <mergeCell ref="BV6:BX6"/>
    <mergeCell ref="BY6:CA6"/>
    <mergeCell ref="BO7:BR7"/>
    <mergeCell ref="D4:D8"/>
    <mergeCell ref="T6:X6"/>
    <mergeCell ref="A107:B107"/>
    <mergeCell ref="AV5:BJ5"/>
    <mergeCell ref="BK5:BM6"/>
    <mergeCell ref="BN5:CD5"/>
    <mergeCell ref="CH6:CJ6"/>
    <mergeCell ref="EC4:EE6"/>
    <mergeCell ref="DJ4:EA4"/>
    <mergeCell ref="DM6:DO6"/>
    <mergeCell ref="DS6:DU6"/>
    <mergeCell ref="DY6:EA6"/>
    <mergeCell ref="DP5:DR6"/>
    <mergeCell ref="DS5:EA5"/>
    <mergeCell ref="DJ6:DL6"/>
    <mergeCell ref="DV6:DX6"/>
    <mergeCell ref="BE6:BG6"/>
    <mergeCell ref="AY6:BA6"/>
    <mergeCell ref="DJ5:DO5"/>
    <mergeCell ref="DG4:DI6"/>
    <mergeCell ref="DC5:DE6"/>
    <mergeCell ref="CN5:CV5"/>
    <mergeCell ref="A4:A8"/>
    <mergeCell ref="B4:B8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2019-09-09T12:07:39Z</dcterms:modified>
</cp:coreProperties>
</file>